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urmandisesetbeauxobje-my.sharepoint.com/personal/contact_gourmandisesetbeauxobjets_fr/Documents/Pâques/Pâques 2026/"/>
    </mc:Choice>
  </mc:AlternateContent>
  <xr:revisionPtr revIDLastSave="19" documentId="8_{1FF6799B-665A-4724-9135-B3AD6514244D}" xr6:coauthVersionLast="47" xr6:coauthVersionMax="47" xr10:uidLastSave="{63E5EBBA-4F37-48CA-8766-2234D2D101A2}"/>
  <bookViews>
    <workbookView xWindow="-120" yWindow="-120" windowWidth="29040" windowHeight="15720" xr2:uid="{018B0C09-A8CB-4A7A-9D12-B4C03C34DC04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M28" i="1" s="1"/>
  <c r="K27" i="1"/>
  <c r="M27" i="1" s="1"/>
  <c r="M29" i="1" s="1"/>
  <c r="G26" i="1"/>
  <c r="E26" i="1"/>
  <c r="E25" i="1"/>
  <c r="G25" i="1" s="1"/>
  <c r="O23" i="1"/>
  <c r="O22" i="1"/>
  <c r="O21" i="1"/>
  <c r="C21" i="1"/>
  <c r="G21" i="1" s="1"/>
  <c r="O20" i="1"/>
  <c r="C20" i="1"/>
  <c r="G20" i="1" s="1"/>
  <c r="O19" i="1"/>
  <c r="C19" i="1"/>
  <c r="G19" i="1" s="1"/>
  <c r="G18" i="1"/>
  <c r="C18" i="1"/>
  <c r="K15" i="1"/>
  <c r="O15" i="1" s="1"/>
  <c r="K14" i="1"/>
  <c r="O14" i="1" s="1"/>
  <c r="O13" i="1"/>
  <c r="K13" i="1"/>
  <c r="C13" i="1"/>
  <c r="G13" i="1" s="1"/>
  <c r="K12" i="1"/>
  <c r="O12" i="1" s="1"/>
  <c r="C12" i="1"/>
  <c r="G12" i="1" s="1"/>
  <c r="C11" i="1"/>
  <c r="G11" i="1" s="1"/>
  <c r="K10" i="1"/>
  <c r="O10" i="1" s="1"/>
  <c r="K9" i="1"/>
  <c r="O9" i="1" s="1"/>
  <c r="K8" i="1"/>
  <c r="O8" i="1" s="1"/>
  <c r="O7" i="1"/>
  <c r="K7" i="1"/>
  <c r="C7" i="1"/>
  <c r="G7" i="1" s="1"/>
  <c r="C6" i="1"/>
  <c r="G6" i="1" s="1"/>
  <c r="K5" i="1"/>
  <c r="O5" i="1" s="1"/>
  <c r="C5" i="1"/>
  <c r="G5" i="1" s="1"/>
  <c r="K4" i="1"/>
  <c r="C4" i="1"/>
  <c r="G4" i="1" s="1"/>
  <c r="K3" i="1"/>
  <c r="O4" i="1" s="1"/>
  <c r="G3" i="1"/>
  <c r="G27" i="1" l="1"/>
  <c r="G8" i="1"/>
  <c r="G22" i="1"/>
  <c r="G15" i="1"/>
  <c r="O3" i="1"/>
  <c r="O16" i="1" s="1"/>
  <c r="M31" i="1" l="1"/>
</calcChain>
</file>

<file path=xl/sharedStrings.xml><?xml version="1.0" encoding="utf-8"?>
<sst xmlns="http://schemas.openxmlformats.org/spreadsheetml/2006/main" count="270" uniqueCount="42">
  <si>
    <t>Tarif Pâques Classique 2026</t>
  </si>
  <si>
    <t> </t>
  </si>
  <si>
    <t>Noir</t>
  </si>
  <si>
    <t xml:space="preserve">Lait </t>
  </si>
  <si>
    <t>Blanc</t>
  </si>
  <si>
    <t>Total</t>
  </si>
  <si>
    <t xml:space="preserve">Poule </t>
  </si>
  <si>
    <t>Mini</t>
  </si>
  <si>
    <t>Lapin Rieur</t>
  </si>
  <si>
    <t>PM</t>
  </si>
  <si>
    <t>Maxi</t>
  </si>
  <si>
    <t>MM</t>
  </si>
  <si>
    <t>Lapin Grandes Oreilles</t>
  </si>
  <si>
    <t>GM</t>
  </si>
  <si>
    <t>Oie</t>
  </si>
  <si>
    <t>Chiot</t>
  </si>
  <si>
    <t>Ecureuil</t>
  </si>
  <si>
    <t>Tortue</t>
  </si>
  <si>
    <t>Œuf</t>
  </si>
  <si>
    <t xml:space="preserve">Chat </t>
  </si>
  <si>
    <t>Assis</t>
  </si>
  <si>
    <t>Chat</t>
  </si>
  <si>
    <t xml:space="preserve"> Sur cde </t>
  </si>
  <si>
    <t xml:space="preserve">Cheval </t>
  </si>
  <si>
    <t>Cabré</t>
  </si>
  <si>
    <t>Poney</t>
  </si>
  <si>
    <t>Cloche</t>
  </si>
  <si>
    <t>Sachet</t>
  </si>
  <si>
    <t>Friture</t>
  </si>
  <si>
    <t>Œuf praliné</t>
  </si>
  <si>
    <t>Œuf Nougatine</t>
  </si>
  <si>
    <t>Œuf Sous alu</t>
  </si>
  <si>
    <t>Possibilité de mélange N&amp;L, N&amp;B, L&amp;B et NL&amp;B</t>
  </si>
  <si>
    <t>Quantité</t>
  </si>
  <si>
    <t>Boite transparente mélange de Pâques</t>
  </si>
  <si>
    <t>Œuf coquille</t>
  </si>
  <si>
    <t xml:space="preserve">NOM: </t>
  </si>
  <si>
    <t xml:space="preserve">PRENOM: </t>
  </si>
  <si>
    <t>Numéro de téléphone:</t>
  </si>
  <si>
    <t>Total Pâques Classique</t>
  </si>
  <si>
    <t>Mail:</t>
  </si>
  <si>
    <t>Date de retrait de la commande: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</si>
</sst>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Aptos Narrow"/>
      <family val="2"/>
      <scheme val="minor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3" xfId="0" applyFont="1" applyFill="1" applyBorder="1"/>
    <xf numFmtId="0" fontId="2" fillId="2" borderId="2" xfId="0" applyFont="1" applyFill="1" applyBorder="1"/>
    <xf numFmtId="8" fontId="2" fillId="2" borderId="2" xfId="0" applyNumberFormat="1" applyFont="1" applyFill="1" applyBorder="1"/>
    <xf numFmtId="0" fontId="2" fillId="2" borderId="4" xfId="0" applyFont="1" applyFill="1" applyBorder="1"/>
    <xf numFmtId="8" fontId="2" fillId="2" borderId="4" xfId="0" applyNumberFormat="1" applyFont="1" applyFill="1" applyBorder="1"/>
    <xf numFmtId="0" fontId="3" fillId="2" borderId="5" xfId="0" applyFont="1" applyFill="1" applyBorder="1"/>
    <xf numFmtId="0" fontId="2" fillId="2" borderId="6" xfId="0" applyFont="1" applyFill="1" applyBorder="1"/>
    <xf numFmtId="8" fontId="2" fillId="2" borderId="6" xfId="0" applyNumberFormat="1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0" fillId="0" borderId="6" xfId="0" applyBorder="1"/>
    <xf numFmtId="8" fontId="0" fillId="0" borderId="6" xfId="0" applyNumberFormat="1" applyBorder="1"/>
    <xf numFmtId="0" fontId="3" fillId="2" borderId="6" xfId="0" applyFont="1" applyFill="1" applyBorder="1"/>
    <xf numFmtId="0" fontId="0" fillId="0" borderId="9" xfId="0" applyBorder="1"/>
    <xf numFmtId="0" fontId="2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8" fontId="3" fillId="2" borderId="4" xfId="0" applyNumberFormat="1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2" fillId="2" borderId="15" xfId="0" applyFont="1" applyFill="1" applyBorder="1"/>
    <xf numFmtId="8" fontId="2" fillId="2" borderId="15" xfId="0" applyNumberFormat="1" applyFont="1" applyFill="1" applyBorder="1"/>
    <xf numFmtId="0" fontId="3" fillId="2" borderId="16" xfId="0" applyFont="1" applyFill="1" applyBorder="1"/>
    <xf numFmtId="0" fontId="2" fillId="2" borderId="16" xfId="0" applyFont="1" applyFill="1" applyBorder="1"/>
    <xf numFmtId="0" fontId="2" fillId="2" borderId="8" xfId="0" applyFont="1" applyFill="1" applyBorder="1"/>
    <xf numFmtId="0" fontId="2" fillId="2" borderId="12" xfId="0" applyFont="1" applyFill="1" applyBorder="1"/>
    <xf numFmtId="0" fontId="2" fillId="4" borderId="4" xfId="0" applyFont="1" applyFill="1" applyBorder="1"/>
    <xf numFmtId="0" fontId="3" fillId="5" borderId="17" xfId="0" applyFont="1" applyFill="1" applyBorder="1"/>
    <xf numFmtId="0" fontId="3" fillId="5" borderId="18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0" fillId="5" borderId="0" xfId="0" applyFill="1"/>
    <xf numFmtId="0" fontId="2" fillId="5" borderId="0" xfId="0" applyFont="1" applyFill="1"/>
    <xf numFmtId="0" fontId="3" fillId="2" borderId="13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6" xfId="0" applyFont="1" applyFill="1" applyBorder="1" applyAlignment="1">
      <alignment horizontal="right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5" borderId="0" xfId="0" applyFont="1" applyFill="1"/>
    <xf numFmtId="0" fontId="3" fillId="2" borderId="24" xfId="0" applyFont="1" applyFill="1" applyBorder="1"/>
    <xf numFmtId="0" fontId="3" fillId="2" borderId="25" xfId="0" applyFont="1" applyFill="1" applyBorder="1"/>
    <xf numFmtId="0" fontId="3" fillId="2" borderId="9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4" fillId="5" borderId="24" xfId="0" applyFont="1" applyFill="1" applyBorder="1"/>
    <xf numFmtId="0" fontId="4" fillId="5" borderId="25" xfId="0" applyFont="1" applyFill="1" applyBorder="1"/>
    <xf numFmtId="0" fontId="4" fillId="5" borderId="9" xfId="0" applyFont="1" applyFill="1" applyBorder="1"/>
    <xf numFmtId="0" fontId="0" fillId="6" borderId="0" xfId="0" applyFill="1"/>
    <xf numFmtId="9" fontId="3" fillId="2" borderId="0" xfId="0" applyNumberFormat="1" applyFont="1" applyFill="1"/>
    <xf numFmtId="8" fontId="3" fillId="2" borderId="0" xfId="0" applyNumberFormat="1" applyFont="1" applyFill="1"/>
    <xf numFmtId="0" fontId="0" fillId="0" borderId="1" xfId="0" applyBorder="1"/>
    <xf numFmtId="0" fontId="3" fillId="2" borderId="1" xfId="0" applyFont="1" applyFill="1" applyBorder="1" applyAlignment="1">
      <alignment horizontal="right"/>
    </xf>
    <xf numFmtId="8" fontId="2" fillId="2" borderId="1" xfId="0" applyNumberFormat="1" applyFont="1" applyFill="1" applyBorder="1"/>
    <xf numFmtId="0" fontId="3" fillId="2" borderId="19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3" fillId="2" borderId="0" xfId="0" applyFont="1" applyFill="1" applyAlignment="1">
      <alignment horizontal="right"/>
    </xf>
    <xf numFmtId="0" fontId="3" fillId="2" borderId="11" xfId="0" applyFont="1" applyFill="1" applyBorder="1"/>
    <xf numFmtId="0" fontId="3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urmandisesetbeauxobje-my.sharepoint.com/personal/contact_gourmandisesetbeauxobjets_fr/Documents/P&#226;ques/P&#226;ques%202026/Fiches%20P&#226;ques%202026.xlsx" TargetMode="External"/><Relationship Id="rId1" Type="http://schemas.openxmlformats.org/officeDocument/2006/relationships/externalLinkPath" Target="Fiches%20P&#226;qu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ule (2)"/>
      <sheetName val="Poule"/>
      <sheetName val="Cloche"/>
      <sheetName val="Lapins"/>
      <sheetName val="Poissons"/>
      <sheetName val="Oeuf"/>
      <sheetName val="Animaux divers"/>
      <sheetName val="Tarif sujet"/>
      <sheetName val="Fiche thème"/>
      <sheetName val="Bon de commande"/>
      <sheetName val="Scolaire"/>
      <sheetName val="Boites"/>
      <sheetName val="Code couleur"/>
      <sheetName val="Référence"/>
      <sheetName val="Sachet"/>
      <sheetName val="prix par g"/>
    </sheetNames>
    <sheetDataSet>
      <sheetData sheetId="0"/>
      <sheetData sheetId="1"/>
      <sheetData sheetId="2"/>
      <sheetData sheetId="3">
        <row r="47">
          <cell r="F47">
            <v>58.8</v>
          </cell>
        </row>
      </sheetData>
      <sheetData sheetId="4"/>
      <sheetData sheetId="5"/>
      <sheetData sheetId="6">
        <row r="47">
          <cell r="M47">
            <v>15.6</v>
          </cell>
        </row>
      </sheetData>
      <sheetData sheetId="7">
        <row r="5">
          <cell r="E5">
            <v>16.3</v>
          </cell>
        </row>
        <row r="6">
          <cell r="E6">
            <v>21.8</v>
          </cell>
        </row>
        <row r="7">
          <cell r="E7">
            <v>30.8</v>
          </cell>
        </row>
        <row r="8">
          <cell r="E8">
            <v>42</v>
          </cell>
        </row>
        <row r="11">
          <cell r="E11">
            <v>12</v>
          </cell>
        </row>
        <row r="12">
          <cell r="E12">
            <v>23.4</v>
          </cell>
        </row>
        <row r="13">
          <cell r="E13">
            <v>34.299999999999997</v>
          </cell>
        </row>
        <row r="17">
          <cell r="E17">
            <v>14.5</v>
          </cell>
        </row>
        <row r="18">
          <cell r="E18">
            <v>22.9</v>
          </cell>
        </row>
        <row r="19">
          <cell r="E19">
            <v>34.200000000000003</v>
          </cell>
        </row>
        <row r="20">
          <cell r="E20">
            <v>68.2</v>
          </cell>
        </row>
        <row r="26">
          <cell r="E26">
            <v>22.5</v>
          </cell>
        </row>
        <row r="27">
          <cell r="E27">
            <v>20.2</v>
          </cell>
        </row>
        <row r="29">
          <cell r="E29">
            <v>19.399999999999999</v>
          </cell>
        </row>
        <row r="31">
          <cell r="E31">
            <v>20.2</v>
          </cell>
        </row>
        <row r="33">
          <cell r="E33">
            <v>48.9</v>
          </cell>
        </row>
        <row r="34">
          <cell r="E34">
            <v>15.9</v>
          </cell>
        </row>
        <row r="35">
          <cell r="E35">
            <v>22.5</v>
          </cell>
        </row>
        <row r="36">
          <cell r="E36">
            <v>22.5</v>
          </cell>
        </row>
        <row r="37">
          <cell r="E37">
            <v>23.8</v>
          </cell>
        </row>
        <row r="38">
          <cell r="E38">
            <v>7.3</v>
          </cell>
        </row>
        <row r="39">
          <cell r="E39">
            <v>4.7</v>
          </cell>
        </row>
      </sheetData>
      <sheetData sheetId="8"/>
      <sheetData sheetId="9"/>
      <sheetData sheetId="10"/>
      <sheetData sheetId="11">
        <row r="18">
          <cell r="F18">
            <v>21.8</v>
          </cell>
          <cell r="M18">
            <v>32.6</v>
          </cell>
        </row>
      </sheetData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DF2E-A25D-4C5D-A47D-E14CA75C6715}">
  <dimension ref="A1:O33"/>
  <sheetViews>
    <sheetView tabSelected="1" topLeftCell="A6" workbookViewId="0">
      <selection activeCell="J36" sqref="J36"/>
    </sheetView>
  </sheetViews>
  <sheetFormatPr baseColWidth="10" defaultRowHeight="15" x14ac:dyDescent="0.25"/>
  <cols>
    <col min="1" max="7" width="11.42578125" style="57"/>
    <col min="8" max="8" width="6.140625" style="57" customWidth="1"/>
    <col min="9" max="16384" width="11.42578125" style="57"/>
  </cols>
  <sheetData>
    <row r="1" spans="1:15" ht="15.75" x14ac:dyDescent="0.25">
      <c r="A1" s="1" t="s">
        <v>0</v>
      </c>
      <c r="B1" s="1"/>
      <c r="C1" s="1"/>
      <c r="D1" s="1"/>
      <c r="E1" s="2" t="s">
        <v>1</v>
      </c>
      <c r="F1" s="2" t="s">
        <v>1</v>
      </c>
      <c r="G1" s="3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</row>
    <row r="2" spans="1:15" ht="15.75" x14ac:dyDescent="0.25">
      <c r="A2" s="2" t="s">
        <v>1</v>
      </c>
      <c r="B2" s="2" t="s">
        <v>1</v>
      </c>
      <c r="C2" s="2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2" t="s">
        <v>1</v>
      </c>
      <c r="I2" s="3" t="s">
        <v>1</v>
      </c>
      <c r="J2" s="2" t="s">
        <v>1</v>
      </c>
      <c r="K2" s="2" t="s">
        <v>1</v>
      </c>
      <c r="L2" s="4" t="s">
        <v>2</v>
      </c>
      <c r="M2" s="5" t="s">
        <v>3</v>
      </c>
      <c r="N2" s="5" t="s">
        <v>4</v>
      </c>
      <c r="O2" s="5" t="s">
        <v>5</v>
      </c>
    </row>
    <row r="3" spans="1:15" ht="15.75" x14ac:dyDescent="0.25">
      <c r="A3" s="6" t="s">
        <v>6</v>
      </c>
      <c r="B3" s="7" t="s">
        <v>7</v>
      </c>
      <c r="C3" s="8">
        <v>10.199999999999999</v>
      </c>
      <c r="D3" s="9"/>
      <c r="E3" s="9"/>
      <c r="F3" s="9"/>
      <c r="G3" s="10">
        <f>C3*(D3+E3+F3)</f>
        <v>0</v>
      </c>
      <c r="H3" s="2" t="s">
        <v>1</v>
      </c>
      <c r="I3" s="11" t="s">
        <v>8</v>
      </c>
      <c r="J3" s="12" t="s">
        <v>9</v>
      </c>
      <c r="K3" s="13">
        <f>'[1]Tarif sujet'!E26</f>
        <v>22.5</v>
      </c>
      <c r="L3" s="9"/>
      <c r="M3" s="9"/>
      <c r="N3" s="9"/>
      <c r="O3" s="10">
        <f>K3*(L3+M3+N3)</f>
        <v>0</v>
      </c>
    </row>
    <row r="4" spans="1:15" ht="15.75" x14ac:dyDescent="0.25">
      <c r="A4" s="14" t="s">
        <v>1</v>
      </c>
      <c r="B4" s="9" t="s">
        <v>9</v>
      </c>
      <c r="C4" s="10">
        <f>'[1]Tarif sujet'!E5</f>
        <v>16.3</v>
      </c>
      <c r="D4" s="9"/>
      <c r="E4" s="9"/>
      <c r="F4" s="9"/>
      <c r="G4" s="10">
        <f t="shared" ref="G4:G7" si="0">C4*(D4+E4+F4)</f>
        <v>0</v>
      </c>
      <c r="H4" s="2" t="s">
        <v>1</v>
      </c>
      <c r="I4" s="15" t="s">
        <v>1</v>
      </c>
      <c r="J4" s="16" t="s">
        <v>10</v>
      </c>
      <c r="K4" s="17">
        <f>[1]Lapins!F47</f>
        <v>58.8</v>
      </c>
      <c r="L4" s="9"/>
      <c r="M4" s="9"/>
      <c r="N4" s="9"/>
      <c r="O4" s="10">
        <f>K3*(L4+M4+N4)</f>
        <v>0</v>
      </c>
    </row>
    <row r="5" spans="1:15" ht="15.75" x14ac:dyDescent="0.25">
      <c r="A5" s="14" t="s">
        <v>1</v>
      </c>
      <c r="B5" s="9" t="s">
        <v>11</v>
      </c>
      <c r="C5" s="10">
        <f>'[1]Tarif sujet'!E6</f>
        <v>21.8</v>
      </c>
      <c r="D5" s="9"/>
      <c r="E5" s="9"/>
      <c r="F5" s="9"/>
      <c r="G5" s="10">
        <f t="shared" si="0"/>
        <v>0</v>
      </c>
      <c r="H5" s="2" t="s">
        <v>1</v>
      </c>
      <c r="I5" s="18" t="s">
        <v>12</v>
      </c>
      <c r="J5" s="19"/>
      <c r="K5" s="10">
        <f>'[1]Tarif sujet'!E27</f>
        <v>20.2</v>
      </c>
      <c r="L5" s="9"/>
      <c r="M5" s="9"/>
      <c r="N5" s="9"/>
      <c r="O5" s="10">
        <f t="shared" ref="O5" si="1">K5*(L5+M5+N5)</f>
        <v>0</v>
      </c>
    </row>
    <row r="6" spans="1:15" ht="15.75" x14ac:dyDescent="0.25">
      <c r="A6" s="14" t="s">
        <v>1</v>
      </c>
      <c r="B6" s="9" t="s">
        <v>13</v>
      </c>
      <c r="C6" s="10">
        <f>'[1]Tarif sujet'!E7</f>
        <v>30.8</v>
      </c>
      <c r="D6" s="9"/>
      <c r="E6" s="9"/>
      <c r="F6" s="9"/>
      <c r="G6" s="10">
        <f t="shared" si="0"/>
        <v>0</v>
      </c>
      <c r="H6" s="2" t="s">
        <v>1</v>
      </c>
      <c r="I6" s="3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</row>
    <row r="7" spans="1:15" ht="15.75" x14ac:dyDescent="0.25">
      <c r="A7" s="20" t="s">
        <v>1</v>
      </c>
      <c r="B7" s="9" t="s">
        <v>10</v>
      </c>
      <c r="C7" s="10">
        <f>'[1]Tarif sujet'!E8</f>
        <v>42</v>
      </c>
      <c r="D7" s="9"/>
      <c r="E7" s="9"/>
      <c r="F7" s="9"/>
      <c r="G7" s="10">
        <f t="shared" si="0"/>
        <v>0</v>
      </c>
      <c r="H7" s="2" t="s">
        <v>1</v>
      </c>
      <c r="I7" s="21" t="s">
        <v>14</v>
      </c>
      <c r="J7" s="7" t="s">
        <v>1</v>
      </c>
      <c r="K7" s="8">
        <f>'[1]Tarif sujet'!E36</f>
        <v>22.5</v>
      </c>
      <c r="L7" s="7"/>
      <c r="M7" s="7"/>
      <c r="N7" s="7"/>
      <c r="O7" s="8">
        <f>K7*(L7+M7+N7)</f>
        <v>0</v>
      </c>
    </row>
    <row r="8" spans="1:15" ht="15.75" x14ac:dyDescent="0.25">
      <c r="A8" s="2" t="s">
        <v>1</v>
      </c>
      <c r="B8" s="2" t="s">
        <v>1</v>
      </c>
      <c r="C8" s="2" t="s">
        <v>1</v>
      </c>
      <c r="D8" s="2" t="s">
        <v>1</v>
      </c>
      <c r="E8" s="2" t="s">
        <v>1</v>
      </c>
      <c r="F8" s="22" t="s">
        <v>5</v>
      </c>
      <c r="G8" s="23">
        <f>SUM(G3:G7)</f>
        <v>0</v>
      </c>
      <c r="H8" s="2" t="s">
        <v>1</v>
      </c>
      <c r="I8" s="24" t="s">
        <v>15</v>
      </c>
      <c r="J8" s="9" t="s">
        <v>1</v>
      </c>
      <c r="K8" s="10">
        <f>'[1]Tarif sujet'!E37</f>
        <v>23.8</v>
      </c>
      <c r="L8" s="9"/>
      <c r="M8" s="9"/>
      <c r="N8" s="9"/>
      <c r="O8" s="8">
        <f t="shared" ref="O8:O10" si="2">K8*(L8+M8+N8)</f>
        <v>0</v>
      </c>
    </row>
    <row r="9" spans="1:15" ht="15.75" x14ac:dyDescent="0.25">
      <c r="A9" s="2" t="s">
        <v>1</v>
      </c>
      <c r="B9" s="2" t="s">
        <v>1</v>
      </c>
      <c r="C9" s="2" t="s">
        <v>1</v>
      </c>
      <c r="D9" s="2" t="s">
        <v>1</v>
      </c>
      <c r="E9" s="2" t="s">
        <v>1</v>
      </c>
      <c r="F9" s="3" t="s">
        <v>1</v>
      </c>
      <c r="G9" s="3" t="s">
        <v>1</v>
      </c>
      <c r="H9" s="2" t="s">
        <v>1</v>
      </c>
      <c r="I9" s="24" t="s">
        <v>16</v>
      </c>
      <c r="J9" s="9" t="s">
        <v>1</v>
      </c>
      <c r="K9" s="10">
        <f>'[1]Tarif sujet'!E35</f>
        <v>22.5</v>
      </c>
      <c r="L9" s="9"/>
      <c r="M9" s="9"/>
      <c r="N9" s="9"/>
      <c r="O9" s="8">
        <f t="shared" si="2"/>
        <v>0</v>
      </c>
    </row>
    <row r="10" spans="1:15" ht="15.75" x14ac:dyDescent="0.25">
      <c r="A10" s="2" t="s">
        <v>1</v>
      </c>
      <c r="B10" s="2" t="s">
        <v>1</v>
      </c>
      <c r="C10" s="2" t="s">
        <v>1</v>
      </c>
      <c r="D10" s="4" t="s">
        <v>2</v>
      </c>
      <c r="E10" s="5" t="s">
        <v>3</v>
      </c>
      <c r="F10" s="5" t="s">
        <v>4</v>
      </c>
      <c r="G10" s="5" t="s">
        <v>5</v>
      </c>
      <c r="H10" s="2" t="s">
        <v>1</v>
      </c>
      <c r="I10" s="25" t="s">
        <v>17</v>
      </c>
      <c r="J10" s="26" t="s">
        <v>1</v>
      </c>
      <c r="K10" s="27">
        <f>'[1]Tarif sujet'!E29</f>
        <v>19.399999999999999</v>
      </c>
      <c r="L10" s="26"/>
      <c r="M10" s="26"/>
      <c r="N10" s="26"/>
      <c r="O10" s="8">
        <f t="shared" si="2"/>
        <v>0</v>
      </c>
    </row>
    <row r="11" spans="1:15" ht="15.75" x14ac:dyDescent="0.25">
      <c r="A11" s="11" t="s">
        <v>18</v>
      </c>
      <c r="B11" s="7" t="s">
        <v>7</v>
      </c>
      <c r="C11" s="8">
        <f>'[1]Tarif sujet'!E11</f>
        <v>12</v>
      </c>
      <c r="D11" s="9"/>
      <c r="E11" s="9"/>
      <c r="F11" s="9"/>
      <c r="G11" s="10">
        <f>C11*(D11+E11+F11)</f>
        <v>0</v>
      </c>
      <c r="H11" s="2" t="s">
        <v>1</v>
      </c>
      <c r="I11" s="28" t="s">
        <v>1</v>
      </c>
      <c r="J11" s="29" t="s">
        <v>1</v>
      </c>
      <c r="K11" s="29" t="s">
        <v>1</v>
      </c>
      <c r="L11" s="29" t="s">
        <v>1</v>
      </c>
      <c r="M11" s="29" t="s">
        <v>1</v>
      </c>
      <c r="N11" s="29" t="s">
        <v>1</v>
      </c>
      <c r="O11" s="29" t="s">
        <v>1</v>
      </c>
    </row>
    <row r="12" spans="1:15" ht="15.75" x14ac:dyDescent="0.25">
      <c r="A12" s="15" t="s">
        <v>1</v>
      </c>
      <c r="B12" s="9" t="s">
        <v>9</v>
      </c>
      <c r="C12" s="10">
        <f>'[1]Tarif sujet'!E12</f>
        <v>23.4</v>
      </c>
      <c r="D12" s="9"/>
      <c r="E12" s="9"/>
      <c r="F12" s="9"/>
      <c r="G12" s="10">
        <f t="shared" ref="G12:G13" si="3">C12*(D12+E12+F12)</f>
        <v>0</v>
      </c>
      <c r="H12" s="2" t="s">
        <v>1</v>
      </c>
      <c r="I12" s="22" t="s">
        <v>19</v>
      </c>
      <c r="J12" s="9" t="s">
        <v>20</v>
      </c>
      <c r="K12" s="10">
        <f>'[1]Tarif sujet'!E31</f>
        <v>20.2</v>
      </c>
      <c r="L12" s="9"/>
      <c r="M12" s="9"/>
      <c r="N12" s="9"/>
      <c r="O12" s="10">
        <f>K12*(L12+M12+N12)</f>
        <v>0</v>
      </c>
    </row>
    <row r="13" spans="1:15" ht="15.75" x14ac:dyDescent="0.25">
      <c r="A13" s="15" t="s">
        <v>1</v>
      </c>
      <c r="B13" s="9" t="s">
        <v>13</v>
      </c>
      <c r="C13" s="10">
        <f>'[1]Tarif sujet'!E13</f>
        <v>34.299999999999997</v>
      </c>
      <c r="D13" s="9"/>
      <c r="E13" s="9"/>
      <c r="F13" s="9"/>
      <c r="G13" s="10">
        <f t="shared" si="3"/>
        <v>0</v>
      </c>
      <c r="H13" s="2" t="s">
        <v>1</v>
      </c>
      <c r="I13" s="22" t="s">
        <v>21</v>
      </c>
      <c r="J13" s="9" t="s">
        <v>1</v>
      </c>
      <c r="K13" s="10">
        <f>'[1]Animaux divers'!M47</f>
        <v>15.6</v>
      </c>
      <c r="L13" s="9"/>
      <c r="M13" s="9"/>
      <c r="N13" s="9"/>
      <c r="O13" s="10">
        <f t="shared" ref="O13:O15" si="4">K13*(L13+M13+N13)</f>
        <v>0</v>
      </c>
    </row>
    <row r="14" spans="1:15" ht="15.75" x14ac:dyDescent="0.25">
      <c r="A14" s="22" t="s">
        <v>1</v>
      </c>
      <c r="B14" s="9" t="s">
        <v>10</v>
      </c>
      <c r="C14" s="9" t="s">
        <v>22</v>
      </c>
      <c r="D14" s="9"/>
      <c r="E14" s="9"/>
      <c r="F14" s="9"/>
      <c r="G14" s="10"/>
      <c r="H14" s="2" t="s">
        <v>1</v>
      </c>
      <c r="I14" s="22" t="s">
        <v>23</v>
      </c>
      <c r="J14" s="9" t="s">
        <v>24</v>
      </c>
      <c r="K14" s="10">
        <f>'[1]Tarif sujet'!E33</f>
        <v>48.9</v>
      </c>
      <c r="L14" s="9"/>
      <c r="M14" s="9"/>
      <c r="N14" s="9"/>
      <c r="O14" s="10">
        <f t="shared" si="4"/>
        <v>0</v>
      </c>
    </row>
    <row r="15" spans="1:15" ht="15.75" x14ac:dyDescent="0.25">
      <c r="A15" s="2" t="s">
        <v>1</v>
      </c>
      <c r="B15" s="2" t="s">
        <v>1</v>
      </c>
      <c r="C15" s="2" t="s">
        <v>1</v>
      </c>
      <c r="D15" s="2" t="s">
        <v>1</v>
      </c>
      <c r="E15" s="2" t="s">
        <v>1</v>
      </c>
      <c r="F15" s="22" t="s">
        <v>5</v>
      </c>
      <c r="G15" s="23">
        <f>SUM(G11:G14)</f>
        <v>0</v>
      </c>
      <c r="H15" s="2" t="s">
        <v>1</v>
      </c>
      <c r="I15" s="22" t="s">
        <v>23</v>
      </c>
      <c r="J15" s="9" t="s">
        <v>25</v>
      </c>
      <c r="K15" s="10">
        <f>'[1]Tarif sujet'!E34</f>
        <v>15.9</v>
      </c>
      <c r="L15" s="9"/>
      <c r="M15" s="9"/>
      <c r="N15" s="9"/>
      <c r="O15" s="10">
        <f t="shared" si="4"/>
        <v>0</v>
      </c>
    </row>
    <row r="16" spans="1:15" ht="15.75" x14ac:dyDescent="0.25">
      <c r="A16" s="2" t="s">
        <v>1</v>
      </c>
      <c r="B16" s="2" t="s">
        <v>1</v>
      </c>
      <c r="C16" s="2" t="s">
        <v>1</v>
      </c>
      <c r="D16" s="2" t="s">
        <v>1</v>
      </c>
      <c r="E16" s="2" t="s">
        <v>1</v>
      </c>
      <c r="F16" s="2" t="s">
        <v>1</v>
      </c>
      <c r="G16" s="2" t="s">
        <v>1</v>
      </c>
      <c r="H16" s="2" t="s">
        <v>1</v>
      </c>
      <c r="I16" s="3" t="s">
        <v>1</v>
      </c>
      <c r="J16" s="2" t="s">
        <v>1</v>
      </c>
      <c r="K16" s="2" t="s">
        <v>1</v>
      </c>
      <c r="L16" s="2" t="s">
        <v>1</v>
      </c>
      <c r="M16" s="2" t="s">
        <v>1</v>
      </c>
      <c r="N16" s="22" t="s">
        <v>5</v>
      </c>
      <c r="O16" s="23">
        <f>SUM(O3:O15)</f>
        <v>0</v>
      </c>
    </row>
    <row r="17" spans="1:15" ht="15.75" x14ac:dyDescent="0.25">
      <c r="A17" s="2" t="s">
        <v>1</v>
      </c>
      <c r="B17" s="2" t="s">
        <v>1</v>
      </c>
      <c r="C17" s="2" t="s">
        <v>1</v>
      </c>
      <c r="D17" s="4" t="s">
        <v>2</v>
      </c>
      <c r="E17" s="5" t="s">
        <v>3</v>
      </c>
      <c r="F17" s="5" t="s">
        <v>4</v>
      </c>
      <c r="G17" s="5" t="s">
        <v>5</v>
      </c>
      <c r="H17" s="2" t="s">
        <v>1</v>
      </c>
      <c r="I17" s="3" t="s">
        <v>1</v>
      </c>
      <c r="J17" s="2" t="s">
        <v>1</v>
      </c>
      <c r="K17" s="2" t="s">
        <v>1</v>
      </c>
      <c r="L17" s="2" t="s">
        <v>1</v>
      </c>
      <c r="M17" s="2" t="s">
        <v>1</v>
      </c>
      <c r="N17" s="2" t="s">
        <v>1</v>
      </c>
      <c r="O17" s="2" t="s">
        <v>1</v>
      </c>
    </row>
    <row r="18" spans="1:15" ht="15.75" x14ac:dyDescent="0.25">
      <c r="A18" s="11" t="s">
        <v>26</v>
      </c>
      <c r="B18" s="7" t="s">
        <v>9</v>
      </c>
      <c r="C18" s="8">
        <f>'[1]Tarif sujet'!E17</f>
        <v>14.5</v>
      </c>
      <c r="D18" s="9"/>
      <c r="E18" s="9"/>
      <c r="F18" s="9"/>
      <c r="G18" s="10">
        <f>C18*(D18+E18+F18)</f>
        <v>0</v>
      </c>
      <c r="H18" s="2" t="s">
        <v>1</v>
      </c>
      <c r="I18" s="3" t="s">
        <v>1</v>
      </c>
      <c r="J18" s="2" t="s">
        <v>1</v>
      </c>
      <c r="K18" s="2" t="s">
        <v>1</v>
      </c>
      <c r="L18" s="4" t="s">
        <v>2</v>
      </c>
      <c r="M18" s="5" t="s">
        <v>3</v>
      </c>
      <c r="N18" s="5" t="s">
        <v>4</v>
      </c>
      <c r="O18" s="5" t="s">
        <v>5</v>
      </c>
    </row>
    <row r="19" spans="1:15" ht="15.75" x14ac:dyDescent="0.25">
      <c r="A19" s="30" t="s">
        <v>1</v>
      </c>
      <c r="B19" s="9" t="s">
        <v>11</v>
      </c>
      <c r="C19" s="10">
        <f>'[1]Tarif sujet'!E18</f>
        <v>22.9</v>
      </c>
      <c r="D19" s="9"/>
      <c r="E19" s="9"/>
      <c r="F19" s="9"/>
      <c r="G19" s="10">
        <f t="shared" ref="G19:G21" si="5">C19*(D19+E19+F19)</f>
        <v>0</v>
      </c>
      <c r="H19" s="2" t="s">
        <v>1</v>
      </c>
      <c r="I19" s="11" t="s">
        <v>27</v>
      </c>
      <c r="J19" s="7" t="s">
        <v>28</v>
      </c>
      <c r="K19" s="8">
        <v>12</v>
      </c>
      <c r="L19" s="31"/>
      <c r="M19" s="9"/>
      <c r="N19" s="9"/>
      <c r="O19" s="10">
        <f>K19*L19+M19+N19</f>
        <v>0</v>
      </c>
    </row>
    <row r="20" spans="1:15" ht="15.75" x14ac:dyDescent="0.25">
      <c r="A20" s="30" t="s">
        <v>1</v>
      </c>
      <c r="B20" s="9" t="s">
        <v>13</v>
      </c>
      <c r="C20" s="10">
        <f>'[1]Tarif sujet'!E19</f>
        <v>34.200000000000003</v>
      </c>
      <c r="D20" s="9"/>
      <c r="E20" s="9"/>
      <c r="F20" s="9"/>
      <c r="G20" s="10">
        <f t="shared" si="5"/>
        <v>0</v>
      </c>
      <c r="H20" s="2" t="s">
        <v>1</v>
      </c>
      <c r="I20" s="30" t="s">
        <v>1</v>
      </c>
      <c r="J20" s="9" t="s">
        <v>29</v>
      </c>
      <c r="K20" s="10">
        <v>12</v>
      </c>
      <c r="L20" s="9"/>
      <c r="M20" s="9"/>
      <c r="N20" s="9"/>
      <c r="O20" s="10">
        <f t="shared" ref="O20:O22" si="6">K20*L20+M20+N20</f>
        <v>0</v>
      </c>
    </row>
    <row r="21" spans="1:15" ht="15.75" x14ac:dyDescent="0.25">
      <c r="A21" s="31" t="s">
        <v>1</v>
      </c>
      <c r="B21" s="9" t="s">
        <v>10</v>
      </c>
      <c r="C21" s="10">
        <f>'[1]Tarif sujet'!E20</f>
        <v>68.2</v>
      </c>
      <c r="D21" s="9"/>
      <c r="E21" s="9"/>
      <c r="F21" s="9"/>
      <c r="G21" s="10">
        <f t="shared" si="5"/>
        <v>0</v>
      </c>
      <c r="H21" s="2" t="s">
        <v>1</v>
      </c>
      <c r="I21" s="30" t="s">
        <v>1</v>
      </c>
      <c r="J21" s="9" t="s">
        <v>30</v>
      </c>
      <c r="K21" s="10">
        <v>12</v>
      </c>
      <c r="L21" s="9"/>
      <c r="M21" s="9"/>
      <c r="N21" s="9"/>
      <c r="O21" s="10">
        <f t="shared" si="6"/>
        <v>0</v>
      </c>
    </row>
    <row r="22" spans="1:15" ht="15.75" x14ac:dyDescent="0.25">
      <c r="A22" s="2" t="s">
        <v>1</v>
      </c>
      <c r="B22" s="2" t="s">
        <v>1</v>
      </c>
      <c r="C22" s="2" t="s">
        <v>1</v>
      </c>
      <c r="D22" s="2" t="s">
        <v>1</v>
      </c>
      <c r="E22" s="2" t="s">
        <v>1</v>
      </c>
      <c r="F22" s="22" t="s">
        <v>5</v>
      </c>
      <c r="G22" s="23">
        <f>SUM(G18:G21)</f>
        <v>0</v>
      </c>
      <c r="H22" s="2" t="s">
        <v>1</v>
      </c>
      <c r="I22" s="31" t="s">
        <v>1</v>
      </c>
      <c r="J22" s="9" t="s">
        <v>31</v>
      </c>
      <c r="K22" s="10">
        <v>12</v>
      </c>
      <c r="L22" s="9"/>
      <c r="M22" s="9"/>
      <c r="N22" s="32"/>
      <c r="O22" s="10">
        <f t="shared" si="6"/>
        <v>0</v>
      </c>
    </row>
    <row r="23" spans="1:15" ht="15.75" x14ac:dyDescent="0.25">
      <c r="A23" s="2" t="s">
        <v>1</v>
      </c>
      <c r="B23" s="2" t="s">
        <v>1</v>
      </c>
      <c r="C23" s="2" t="s">
        <v>1</v>
      </c>
      <c r="D23" s="2" t="s">
        <v>1</v>
      </c>
      <c r="E23" s="2" t="s">
        <v>1</v>
      </c>
      <c r="F23" s="2" t="s">
        <v>1</v>
      </c>
      <c r="G23" s="2" t="s">
        <v>1</v>
      </c>
      <c r="H23" s="2" t="s">
        <v>1</v>
      </c>
      <c r="I23" s="33" t="s">
        <v>32</v>
      </c>
      <c r="J23" s="33"/>
      <c r="K23" s="33"/>
      <c r="L23" s="33"/>
      <c r="M23" s="34"/>
      <c r="N23" s="22" t="s">
        <v>5</v>
      </c>
      <c r="O23" s="23">
        <f>SUM(O19:O22)</f>
        <v>0</v>
      </c>
    </row>
    <row r="24" spans="1:15" ht="15.75" x14ac:dyDescent="0.25">
      <c r="A24" s="2" t="s">
        <v>1</v>
      </c>
      <c r="B24" s="2" t="s">
        <v>1</v>
      </c>
      <c r="C24" s="2" t="s">
        <v>1</v>
      </c>
      <c r="D24" s="2" t="s">
        <v>1</v>
      </c>
      <c r="E24" s="2" t="s">
        <v>1</v>
      </c>
      <c r="F24" s="35" t="s">
        <v>33</v>
      </c>
      <c r="G24" s="36" t="s">
        <v>5</v>
      </c>
      <c r="H24" s="2" t="s">
        <v>1</v>
      </c>
      <c r="I24" s="37"/>
      <c r="J24" s="37"/>
      <c r="K24" s="37"/>
      <c r="L24" s="38" t="s">
        <v>1</v>
      </c>
      <c r="M24" s="38" t="s">
        <v>1</v>
      </c>
      <c r="N24" s="2" t="s">
        <v>1</v>
      </c>
      <c r="O24" s="2" t="s">
        <v>1</v>
      </c>
    </row>
    <row r="25" spans="1:15" ht="15.75" x14ac:dyDescent="0.25">
      <c r="A25" s="63" t="s">
        <v>34</v>
      </c>
      <c r="B25" s="64"/>
      <c r="C25" s="65"/>
      <c r="D25" s="7" t="s">
        <v>9</v>
      </c>
      <c r="E25" s="8">
        <f>[1]Boites!F18</f>
        <v>21.8</v>
      </c>
      <c r="F25" s="7"/>
      <c r="G25" s="8">
        <f>E25*F25</f>
        <v>0</v>
      </c>
      <c r="H25" s="2" t="s">
        <v>1</v>
      </c>
      <c r="I25" s="3" t="s">
        <v>1</v>
      </c>
      <c r="J25" s="2" t="s">
        <v>1</v>
      </c>
      <c r="K25" s="2" t="s">
        <v>1</v>
      </c>
      <c r="L25" s="2" t="s">
        <v>1</v>
      </c>
      <c r="M25" s="2" t="s">
        <v>1</v>
      </c>
      <c r="N25" s="2" t="s">
        <v>1</v>
      </c>
      <c r="O25" s="2" t="s">
        <v>1</v>
      </c>
    </row>
    <row r="26" spans="1:15" ht="15.75" x14ac:dyDescent="0.25">
      <c r="A26" s="39"/>
      <c r="B26" s="40"/>
      <c r="C26" s="41"/>
      <c r="D26" s="9" t="s">
        <v>13</v>
      </c>
      <c r="E26" s="10">
        <f>[1]Boites!M18</f>
        <v>32.6</v>
      </c>
      <c r="F26" s="9"/>
      <c r="G26" s="8">
        <f>E26*F26</f>
        <v>0</v>
      </c>
      <c r="H26" s="2" t="s">
        <v>1</v>
      </c>
      <c r="I26" s="3" t="s">
        <v>1</v>
      </c>
      <c r="J26" s="2" t="s">
        <v>1</v>
      </c>
      <c r="K26" s="2" t="s">
        <v>1</v>
      </c>
      <c r="L26" s="4" t="s">
        <v>33</v>
      </c>
      <c r="M26" s="5" t="s">
        <v>5</v>
      </c>
      <c r="N26" s="2" t="s">
        <v>1</v>
      </c>
      <c r="O26" s="2" t="s">
        <v>1</v>
      </c>
    </row>
    <row r="27" spans="1:15" ht="15.75" x14ac:dyDescent="0.25">
      <c r="A27" s="2" t="s">
        <v>1</v>
      </c>
      <c r="B27" s="2" t="s">
        <v>1</v>
      </c>
      <c r="C27" s="2" t="s">
        <v>1</v>
      </c>
      <c r="D27" s="2" t="s">
        <v>1</v>
      </c>
      <c r="E27" s="2" t="s">
        <v>1</v>
      </c>
      <c r="F27" s="22" t="s">
        <v>5</v>
      </c>
      <c r="G27" s="23">
        <f>SUM(G25:G26)</f>
        <v>0</v>
      </c>
      <c r="H27" s="2" t="s">
        <v>1</v>
      </c>
      <c r="I27" s="67" t="s">
        <v>35</v>
      </c>
      <c r="J27" s="68"/>
      <c r="K27" s="8">
        <f>'[1]Tarif sujet'!E38</f>
        <v>7.3</v>
      </c>
      <c r="L27" s="31"/>
      <c r="M27" s="10">
        <f>K27*L27</f>
        <v>0</v>
      </c>
      <c r="N27" s="2" t="s">
        <v>1</v>
      </c>
      <c r="O27" s="2" t="s">
        <v>1</v>
      </c>
    </row>
    <row r="28" spans="1:15" ht="15.75" x14ac:dyDescent="0.25">
      <c r="A28" s="2" t="s">
        <v>1</v>
      </c>
      <c r="B28" s="2" t="s">
        <v>1</v>
      </c>
      <c r="C28" s="2" t="s">
        <v>1</v>
      </c>
      <c r="D28" s="2" t="s">
        <v>1</v>
      </c>
      <c r="E28" s="2" t="s">
        <v>1</v>
      </c>
      <c r="F28" s="2" t="s">
        <v>1</v>
      </c>
      <c r="G28" s="2" t="s">
        <v>1</v>
      </c>
      <c r="H28" s="2" t="s">
        <v>1</v>
      </c>
      <c r="I28" s="67" t="s">
        <v>29</v>
      </c>
      <c r="J28" s="68"/>
      <c r="K28" s="10">
        <f>'[1]Tarif sujet'!E39</f>
        <v>4.7</v>
      </c>
      <c r="L28" s="26"/>
      <c r="M28" s="10">
        <f>K28*L28</f>
        <v>0</v>
      </c>
      <c r="N28" s="2" t="s">
        <v>1</v>
      </c>
      <c r="O28" s="2" t="s">
        <v>1</v>
      </c>
    </row>
    <row r="29" spans="1:15" ht="15.75" x14ac:dyDescent="0.25">
      <c r="A29" s="21" t="s">
        <v>36</v>
      </c>
      <c r="B29" s="28"/>
      <c r="C29" s="28"/>
      <c r="D29" s="28"/>
      <c r="E29" s="28"/>
      <c r="F29" s="28"/>
      <c r="G29" s="42"/>
      <c r="H29" s="2" t="s">
        <v>1</v>
      </c>
      <c r="I29" s="37"/>
      <c r="J29" s="37"/>
      <c r="K29" s="37"/>
      <c r="L29" s="43" t="s">
        <v>5</v>
      </c>
      <c r="M29" s="23">
        <f>SUM(M27:M28)</f>
        <v>0</v>
      </c>
      <c r="N29" s="2" t="s">
        <v>1</v>
      </c>
      <c r="O29" s="2" t="s">
        <v>1</v>
      </c>
    </row>
    <row r="30" spans="1:15" ht="15.75" x14ac:dyDescent="0.25">
      <c r="A30" s="44" t="s">
        <v>37</v>
      </c>
      <c r="B30" s="45"/>
      <c r="C30" s="45"/>
      <c r="D30" s="45"/>
      <c r="E30" s="45"/>
      <c r="F30" s="45"/>
      <c r="G30" s="46"/>
      <c r="H30" s="2" t="s">
        <v>1</v>
      </c>
      <c r="I30" s="47" t="s">
        <v>1</v>
      </c>
      <c r="J30" s="38" t="s">
        <v>1</v>
      </c>
      <c r="K30" s="38" t="s">
        <v>1</v>
      </c>
      <c r="L30" s="2" t="s">
        <v>1</v>
      </c>
      <c r="M30" s="2" t="s">
        <v>1</v>
      </c>
      <c r="N30" s="2" t="s">
        <v>1</v>
      </c>
      <c r="O30" s="2" t="s">
        <v>1</v>
      </c>
    </row>
    <row r="31" spans="1:15" ht="15.75" x14ac:dyDescent="0.25">
      <c r="A31" s="48" t="s">
        <v>38</v>
      </c>
      <c r="B31" s="49"/>
      <c r="C31" s="49"/>
      <c r="D31" s="49"/>
      <c r="E31" s="49"/>
      <c r="F31" s="49"/>
      <c r="G31" s="50"/>
      <c r="H31" s="2" t="s">
        <v>1</v>
      </c>
      <c r="I31" s="38" t="s">
        <v>1</v>
      </c>
      <c r="J31" s="60"/>
      <c r="K31" s="61" t="s">
        <v>39</v>
      </c>
      <c r="L31" s="61"/>
      <c r="M31" s="62">
        <f>G27+G22+G15+G8+O16+O23+M29</f>
        <v>0</v>
      </c>
      <c r="N31" s="2" t="s">
        <v>1</v>
      </c>
      <c r="O31" s="2" t="s">
        <v>1</v>
      </c>
    </row>
    <row r="32" spans="1:15" ht="15.75" x14ac:dyDescent="0.25">
      <c r="A32" s="51" t="s">
        <v>40</v>
      </c>
      <c r="B32" s="52"/>
      <c r="C32" s="52"/>
      <c r="D32" s="52"/>
      <c r="E32" s="52"/>
      <c r="F32" s="52"/>
      <c r="G32" s="53"/>
      <c r="H32" s="2" t="s">
        <v>1</v>
      </c>
      <c r="I32" s="3"/>
      <c r="J32" s="66"/>
      <c r="K32" s="66"/>
      <c r="L32" s="58"/>
      <c r="M32" s="59"/>
      <c r="N32" s="2" t="s">
        <v>1</v>
      </c>
      <c r="O32" s="2" t="s">
        <v>1</v>
      </c>
    </row>
    <row r="33" spans="1:15" ht="15.75" x14ac:dyDescent="0.25">
      <c r="A33" s="54" t="s">
        <v>41</v>
      </c>
      <c r="B33" s="55"/>
      <c r="C33" s="55"/>
      <c r="D33" s="55"/>
      <c r="E33" s="55"/>
      <c r="F33" s="55"/>
      <c r="G33" s="56"/>
      <c r="H33" s="37"/>
      <c r="I33" s="37"/>
      <c r="J33" s="37"/>
      <c r="K33" s="37"/>
      <c r="L33" s="37"/>
      <c r="M33" s="37"/>
      <c r="N33" s="37"/>
      <c r="O33" s="37"/>
    </row>
  </sheetData>
  <mergeCells count="4">
    <mergeCell ref="A25:C25"/>
    <mergeCell ref="J32:K32"/>
    <mergeCell ref="I27:J27"/>
    <mergeCell ref="I28:J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Gourmandises et Beaux Objets</dc:creator>
  <cp:lastModifiedBy>Gourmandises et Beaux Objets</cp:lastModifiedBy>
  <dcterms:created xsi:type="dcterms:W3CDTF">2026-03-18T10:17:47Z</dcterms:created>
  <dcterms:modified xsi:type="dcterms:W3CDTF">2026-03-18T14:08:11Z</dcterms:modified>
</cp:coreProperties>
</file>