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urmandisesetbeauxobje-my.sharepoint.com/personal/contact_gourmandisesetbeauxobjets_fr/Documents/Pâques/Pâques 2023/"/>
    </mc:Choice>
  </mc:AlternateContent>
  <xr:revisionPtr revIDLastSave="1" documentId="8_{3BF957EA-7AC4-4414-BD4C-85E042B9D968}" xr6:coauthVersionLast="47" xr6:coauthVersionMax="47" xr10:uidLastSave="{98057F49-0D60-4AD4-A83E-AD49527EE99F}"/>
  <bookViews>
    <workbookView xWindow="-120" yWindow="-120" windowWidth="29040" windowHeight="15840" xr2:uid="{C1F30C24-2225-4998-B78F-036E5C9E5928}"/>
  </bookViews>
  <sheets>
    <sheet name="Feuil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8" i="1" l="1"/>
  <c r="M27" i="1"/>
  <c r="M29" i="1" s="1"/>
  <c r="E26" i="1"/>
  <c r="G26" i="1" s="1"/>
  <c r="E25" i="1"/>
  <c r="G25" i="1" s="1"/>
  <c r="G27" i="1" s="1"/>
  <c r="O22" i="1"/>
  <c r="O21" i="1"/>
  <c r="C21" i="1"/>
  <c r="G21" i="1" s="1"/>
  <c r="O20" i="1"/>
  <c r="C20" i="1"/>
  <c r="G20" i="1" s="1"/>
  <c r="O19" i="1"/>
  <c r="O23" i="1" s="1"/>
  <c r="G19" i="1"/>
  <c r="C19" i="1"/>
  <c r="C18" i="1"/>
  <c r="G18" i="1" s="1"/>
  <c r="K15" i="1"/>
  <c r="O15" i="1" s="1"/>
  <c r="O14" i="1"/>
  <c r="K14" i="1"/>
  <c r="K13" i="1"/>
  <c r="O13" i="1" s="1"/>
  <c r="G13" i="1"/>
  <c r="C13" i="1"/>
  <c r="K12" i="1"/>
  <c r="O12" i="1" s="1"/>
  <c r="C12" i="1"/>
  <c r="G12" i="1" s="1"/>
  <c r="C11" i="1"/>
  <c r="G11" i="1" s="1"/>
  <c r="K10" i="1"/>
  <c r="O10" i="1" s="1"/>
  <c r="K9" i="1"/>
  <c r="O9" i="1" s="1"/>
  <c r="O8" i="1"/>
  <c r="K8" i="1"/>
  <c r="K7" i="1"/>
  <c r="O7" i="1" s="1"/>
  <c r="C7" i="1"/>
  <c r="G7" i="1" s="1"/>
  <c r="C6" i="1"/>
  <c r="G6" i="1" s="1"/>
  <c r="K5" i="1"/>
  <c r="O5" i="1" s="1"/>
  <c r="C5" i="1"/>
  <c r="G5" i="1" s="1"/>
  <c r="K4" i="1"/>
  <c r="O4" i="1" s="1"/>
  <c r="C4" i="1"/>
  <c r="G4" i="1" s="1"/>
  <c r="K3" i="1"/>
  <c r="O3" i="1" s="1"/>
  <c r="C3" i="1"/>
  <c r="G3" i="1" s="1"/>
  <c r="G15" i="1" l="1"/>
  <c r="G8" i="1"/>
  <c r="G22" i="1"/>
  <c r="O16" i="1"/>
  <c r="M31" i="1" l="1"/>
</calcChain>
</file>

<file path=xl/sharedStrings.xml><?xml version="1.0" encoding="utf-8"?>
<sst xmlns="http://schemas.openxmlformats.org/spreadsheetml/2006/main" count="393" uniqueCount="42">
  <si>
    <t>Tarif Pâques Classique 2023</t>
  </si>
  <si>
    <t> </t>
  </si>
  <si>
    <t>Noir</t>
  </si>
  <si>
    <t xml:space="preserve">Lait </t>
  </si>
  <si>
    <t>Blanc</t>
  </si>
  <si>
    <t>Total</t>
  </si>
  <si>
    <t xml:space="preserve">Poule </t>
  </si>
  <si>
    <t>Mini</t>
  </si>
  <si>
    <t>Lapin Rieur</t>
  </si>
  <si>
    <t>Maxi</t>
  </si>
  <si>
    <t>PM</t>
  </si>
  <si>
    <t>MM</t>
  </si>
  <si>
    <t>Lapin Grandes Oreilles</t>
  </si>
  <si>
    <t>GM</t>
  </si>
  <si>
    <t>Oie</t>
  </si>
  <si>
    <t>Poussin</t>
  </si>
  <si>
    <t>Ecureuil</t>
  </si>
  <si>
    <t>Tortue</t>
  </si>
  <si>
    <t>Œuf</t>
  </si>
  <si>
    <t xml:space="preserve">Chat </t>
  </si>
  <si>
    <t>Assis</t>
  </si>
  <si>
    <t>Chat</t>
  </si>
  <si>
    <t xml:space="preserve"> Sur cde </t>
  </si>
  <si>
    <t xml:space="preserve">Cheval </t>
  </si>
  <si>
    <t>Cabré</t>
  </si>
  <si>
    <t>Poney</t>
  </si>
  <si>
    <t>Cloche</t>
  </si>
  <si>
    <t>Sachet</t>
  </si>
  <si>
    <t>Friture</t>
  </si>
  <si>
    <t>Œuf praliné</t>
  </si>
  <si>
    <t>Œuf Nougatine</t>
  </si>
  <si>
    <t>Œuf Sous alu</t>
  </si>
  <si>
    <t>Possibilité de mélange N&amp;L, N&amp;B, L&amp;B et NL&amp;B</t>
  </si>
  <si>
    <t>Qte</t>
  </si>
  <si>
    <t>Boite transparente mélange de Pâques</t>
  </si>
  <si>
    <t>Œuf coquille</t>
  </si>
  <si>
    <t xml:space="preserve">NOM: </t>
  </si>
  <si>
    <t xml:space="preserve">PRENOM: </t>
  </si>
  <si>
    <t>Numéro de téléphone:</t>
  </si>
  <si>
    <t>Total Pâques Classique</t>
  </si>
  <si>
    <t>Mail:</t>
  </si>
  <si>
    <t>Qté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</si>
</sst>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4" x14ac:knownFonts="1">
    <font>
      <sz val="11"/>
      <color theme="1"/>
      <name val="Calibri"/>
      <family val="2"/>
      <scheme val="minor"/>
    </font>
    <font>
      <b/>
      <u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A9D08E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0" fillId="3" borderId="0" xfId="0" applyFill="1"/>
    <xf numFmtId="0" fontId="3" fillId="2" borderId="3" xfId="0" applyFont="1" applyFill="1" applyBorder="1"/>
    <xf numFmtId="0" fontId="2" fillId="2" borderId="2" xfId="0" applyFont="1" applyFill="1" applyBorder="1"/>
    <xf numFmtId="8" fontId="2" fillId="2" borderId="2" xfId="0" applyNumberFormat="1" applyFont="1" applyFill="1" applyBorder="1"/>
    <xf numFmtId="0" fontId="2" fillId="2" borderId="4" xfId="0" applyFont="1" applyFill="1" applyBorder="1"/>
    <xf numFmtId="8" fontId="2" fillId="2" borderId="4" xfId="0" applyNumberFormat="1" applyFont="1" applyFill="1" applyBorder="1"/>
    <xf numFmtId="0" fontId="2" fillId="2" borderId="5" xfId="0" applyFont="1" applyFill="1" applyBorder="1"/>
    <xf numFmtId="0" fontId="3" fillId="2" borderId="5" xfId="0" applyFont="1" applyFill="1" applyBorder="1"/>
    <xf numFmtId="0" fontId="2" fillId="2" borderId="6" xfId="0" applyFont="1" applyFill="1" applyBorder="1"/>
    <xf numFmtId="0" fontId="3" fillId="2" borderId="7" xfId="0" applyFont="1" applyFill="1" applyBorder="1"/>
    <xf numFmtId="0" fontId="0" fillId="0" borderId="8" xfId="0" applyBorder="1"/>
    <xf numFmtId="0" fontId="2" fillId="2" borderId="10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8" fontId="3" fillId="2" borderId="4" xfId="0" applyNumberFormat="1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8" fontId="2" fillId="2" borderId="6" xfId="0" applyNumberFormat="1" applyFont="1" applyFill="1" applyBorder="1"/>
    <xf numFmtId="0" fontId="3" fillId="2" borderId="13" xfId="0" applyFont="1" applyFill="1" applyBorder="1"/>
    <xf numFmtId="0" fontId="2" fillId="2" borderId="13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2" fillId="5" borderId="4" xfId="0" applyFont="1" applyFill="1" applyBorder="1"/>
    <xf numFmtId="0" fontId="2" fillId="3" borderId="0" xfId="0" applyFont="1" applyFill="1"/>
    <xf numFmtId="0" fontId="3" fillId="2" borderId="7" xfId="0" applyFont="1" applyFill="1" applyBorder="1" applyAlignment="1">
      <alignment horizontal="right"/>
    </xf>
    <xf numFmtId="0" fontId="3" fillId="3" borderId="0" xfId="0" applyFont="1" applyFill="1"/>
    <xf numFmtId="0" fontId="0" fillId="3" borderId="9" xfId="0" applyFill="1" applyBorder="1"/>
    <xf numFmtId="0" fontId="3" fillId="2" borderId="2" xfId="0" applyFont="1" applyFill="1" applyBorder="1" applyAlignment="1">
      <alignment horizontal="right"/>
    </xf>
    <xf numFmtId="0" fontId="3" fillId="4" borderId="3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2" borderId="21" xfId="0" applyFont="1" applyFill="1" applyBorder="1"/>
    <xf numFmtId="0" fontId="3" fillId="2" borderId="22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0" fontId="1" fillId="2" borderId="0" xfId="0" applyFont="1" applyFill="1"/>
    <xf numFmtId="0" fontId="3" fillId="3" borderId="14" xfId="0" applyFont="1" applyFill="1" applyBorder="1"/>
    <xf numFmtId="0" fontId="3" fillId="3" borderId="15" xfId="0" applyFont="1" applyFill="1" applyBorder="1"/>
    <xf numFmtId="0" fontId="3" fillId="2" borderId="16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13" xfId="0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0" fontId="3" fillId="2" borderId="20" xfId="0" applyFont="1" applyFill="1" applyBorder="1"/>
    <xf numFmtId="0" fontId="0" fillId="6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ourmandisesetbeauxobje-my.sharepoint.com/personal/contact_gourmandisesetbeauxobjets_fr/Documents/P&#226;ques/P&#226;ques%202023/Fiches%20P&#226;ques%202023.xlsx" TargetMode="External"/><Relationship Id="rId1" Type="http://schemas.openxmlformats.org/officeDocument/2006/relationships/externalLinkPath" Target="Fiches%20P&#226;que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ule"/>
      <sheetName val="Cloche"/>
      <sheetName val="Lapins"/>
      <sheetName val="Poissons"/>
      <sheetName val="Oeuf"/>
      <sheetName val="Animaux divers"/>
      <sheetName val="Tarif Thème"/>
      <sheetName val="Fiche thème"/>
      <sheetName val="Tarif sujet"/>
      <sheetName val="Bon de commande"/>
      <sheetName val="Scolaire (2)"/>
      <sheetName val="Scolaire"/>
      <sheetName val="Boites"/>
      <sheetName val="Code couleur"/>
      <sheetName val="Référence"/>
      <sheetName val="Sachet"/>
      <sheetName val="prix par 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E4">
            <v>8.8000000000000007</v>
          </cell>
        </row>
        <row r="5">
          <cell r="E5">
            <v>13.8</v>
          </cell>
        </row>
        <row r="6">
          <cell r="E6">
            <v>16.899999999999999</v>
          </cell>
        </row>
        <row r="7">
          <cell r="E7">
            <v>29.8</v>
          </cell>
        </row>
        <row r="8">
          <cell r="E8">
            <v>39.799999999999997</v>
          </cell>
        </row>
        <row r="11">
          <cell r="E11">
            <v>10.3</v>
          </cell>
        </row>
        <row r="12">
          <cell r="E12">
            <v>20.8</v>
          </cell>
        </row>
        <row r="13">
          <cell r="E13">
            <v>30</v>
          </cell>
        </row>
        <row r="17">
          <cell r="E17">
            <v>13.6</v>
          </cell>
        </row>
        <row r="18">
          <cell r="E18">
            <v>20.9</v>
          </cell>
        </row>
        <row r="19">
          <cell r="E19">
            <v>31.3</v>
          </cell>
        </row>
        <row r="20">
          <cell r="E20">
            <v>61.5</v>
          </cell>
        </row>
        <row r="25">
          <cell r="E25">
            <v>57.3</v>
          </cell>
        </row>
        <row r="26">
          <cell r="E26">
            <v>19.399999999999999</v>
          </cell>
        </row>
        <row r="27">
          <cell r="E27">
            <v>18.399999999999999</v>
          </cell>
        </row>
        <row r="29">
          <cell r="E29">
            <v>17.100000000000001</v>
          </cell>
        </row>
        <row r="31">
          <cell r="E31">
            <v>17.399999999999999</v>
          </cell>
        </row>
        <row r="32">
          <cell r="E32">
            <v>14.5</v>
          </cell>
        </row>
        <row r="33">
          <cell r="E33">
            <v>42.3</v>
          </cell>
        </row>
        <row r="34">
          <cell r="E34">
            <v>13.8</v>
          </cell>
        </row>
        <row r="35">
          <cell r="E35">
            <v>20.5</v>
          </cell>
        </row>
        <row r="36">
          <cell r="E36">
            <v>19.600000000000001</v>
          </cell>
        </row>
        <row r="37">
          <cell r="E37">
            <v>11.3</v>
          </cell>
        </row>
      </sheetData>
      <sheetData sheetId="9"/>
      <sheetData sheetId="10"/>
      <sheetData sheetId="11"/>
      <sheetData sheetId="12">
        <row r="18">
          <cell r="F18">
            <v>19.600000000000001</v>
          </cell>
          <cell r="M18">
            <v>28.6</v>
          </cell>
        </row>
      </sheetData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F923A-DBDD-439D-9702-B7F823E8BBEA}">
  <dimension ref="A1:AB61"/>
  <sheetViews>
    <sheetView tabSelected="1" workbookViewId="0">
      <selection activeCell="S9" sqref="S9"/>
    </sheetView>
  </sheetViews>
  <sheetFormatPr baseColWidth="10" defaultColWidth="10.28515625" defaultRowHeight="15" x14ac:dyDescent="0.25"/>
  <cols>
    <col min="1" max="1" width="9.28515625" customWidth="1"/>
    <col min="3" max="3" width="9.42578125" customWidth="1"/>
    <col min="4" max="4" width="7.28515625" customWidth="1"/>
    <col min="5" max="5" width="8.42578125" customWidth="1"/>
    <col min="6" max="6" width="7.42578125" customWidth="1"/>
    <col min="7" max="7" width="8.7109375" customWidth="1"/>
    <col min="8" max="8" width="3" customWidth="1"/>
    <col min="9" max="9" width="12.28515625" customWidth="1"/>
    <col min="10" max="10" width="14" customWidth="1"/>
    <col min="11" max="11" width="9.5703125" bestFit="1" customWidth="1"/>
    <col min="12" max="12" width="7" customWidth="1"/>
    <col min="13" max="13" width="9.140625" customWidth="1"/>
    <col min="14" max="14" width="6.140625" customWidth="1"/>
    <col min="15" max="15" width="8.28515625" bestFit="1" customWidth="1"/>
    <col min="20" max="23" width="10.28515625" style="3"/>
    <col min="24" max="28" width="10.28515625" style="51"/>
  </cols>
  <sheetData>
    <row r="1" spans="1:19" x14ac:dyDescent="0.25">
      <c r="A1" s="38" t="s">
        <v>0</v>
      </c>
      <c r="B1" s="38"/>
      <c r="C1" s="38"/>
      <c r="D1" s="38"/>
      <c r="E1" s="1" t="s">
        <v>1</v>
      </c>
      <c r="F1" s="1" t="s">
        <v>1</v>
      </c>
      <c r="G1" s="2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</row>
    <row r="2" spans="1:19" x14ac:dyDescent="0.25">
      <c r="A2" s="1" t="s">
        <v>1</v>
      </c>
      <c r="B2" s="1" t="s">
        <v>1</v>
      </c>
      <c r="C2" s="1" t="s">
        <v>1</v>
      </c>
      <c r="D2" s="23" t="s">
        <v>2</v>
      </c>
      <c r="E2" s="24" t="s">
        <v>3</v>
      </c>
      <c r="F2" s="24" t="s">
        <v>4</v>
      </c>
      <c r="G2" s="24" t="s">
        <v>5</v>
      </c>
      <c r="H2" s="1" t="s">
        <v>1</v>
      </c>
      <c r="I2" s="2" t="s">
        <v>1</v>
      </c>
      <c r="J2" s="1" t="s">
        <v>1</v>
      </c>
      <c r="K2" s="1" t="s">
        <v>1</v>
      </c>
      <c r="L2" s="23" t="s">
        <v>2</v>
      </c>
      <c r="M2" s="24" t="s">
        <v>3</v>
      </c>
      <c r="N2" s="24" t="s">
        <v>4</v>
      </c>
      <c r="O2" s="24" t="s">
        <v>5</v>
      </c>
      <c r="P2" s="1" t="s">
        <v>1</v>
      </c>
      <c r="Q2" s="1" t="s">
        <v>1</v>
      </c>
      <c r="R2" s="1" t="s">
        <v>1</v>
      </c>
      <c r="S2" s="1" t="s">
        <v>1</v>
      </c>
    </row>
    <row r="3" spans="1:19" x14ac:dyDescent="0.25">
      <c r="A3" s="4" t="s">
        <v>6</v>
      </c>
      <c r="B3" s="5" t="s">
        <v>7</v>
      </c>
      <c r="C3" s="6">
        <f>'[1]Tarif sujet'!E4</f>
        <v>8.8000000000000007</v>
      </c>
      <c r="D3" s="7"/>
      <c r="E3" s="7"/>
      <c r="F3" s="7"/>
      <c r="G3" s="8">
        <f>C3*(D3+E3+F3)</f>
        <v>0</v>
      </c>
      <c r="H3" s="1" t="s">
        <v>1</v>
      </c>
      <c r="I3" s="4" t="s">
        <v>8</v>
      </c>
      <c r="J3" s="5" t="s">
        <v>9</v>
      </c>
      <c r="K3" s="6">
        <f>'[1]Tarif sujet'!E25</f>
        <v>57.3</v>
      </c>
      <c r="L3" s="7"/>
      <c r="M3" s="7"/>
      <c r="N3" s="7"/>
      <c r="O3" s="8">
        <f>K3*(L3+M3+N3)</f>
        <v>0</v>
      </c>
      <c r="P3" s="1" t="s">
        <v>1</v>
      </c>
      <c r="Q3" s="1" t="s">
        <v>1</v>
      </c>
      <c r="R3" s="1" t="s">
        <v>1</v>
      </c>
      <c r="S3" s="1" t="s">
        <v>1</v>
      </c>
    </row>
    <row r="4" spans="1:19" x14ac:dyDescent="0.25">
      <c r="A4" s="9" t="s">
        <v>1</v>
      </c>
      <c r="B4" s="7" t="s">
        <v>10</v>
      </c>
      <c r="C4" s="8">
        <f>'[1]Tarif sujet'!E5</f>
        <v>13.8</v>
      </c>
      <c r="D4" s="7"/>
      <c r="E4" s="7"/>
      <c r="F4" s="7"/>
      <c r="G4" s="8">
        <f>C4*(D4+E4+F4)</f>
        <v>0</v>
      </c>
      <c r="H4" s="1" t="s">
        <v>1</v>
      </c>
      <c r="I4" s="10" t="s">
        <v>1</v>
      </c>
      <c r="J4" s="11" t="s">
        <v>10</v>
      </c>
      <c r="K4" s="8">
        <f>'[1]Tarif sujet'!E26</f>
        <v>19.399999999999999</v>
      </c>
      <c r="L4" s="7"/>
      <c r="M4" s="7"/>
      <c r="N4" s="7"/>
      <c r="O4" s="8">
        <f t="shared" ref="O4:O5" si="0">K4*(L4+M4+N4)</f>
        <v>0</v>
      </c>
      <c r="P4" s="1" t="s">
        <v>1</v>
      </c>
      <c r="Q4" s="1" t="s">
        <v>1</v>
      </c>
      <c r="R4" s="1" t="s">
        <v>1</v>
      </c>
      <c r="S4" s="1" t="s">
        <v>1</v>
      </c>
    </row>
    <row r="5" spans="1:19" x14ac:dyDescent="0.25">
      <c r="A5" s="9" t="s">
        <v>1</v>
      </c>
      <c r="B5" s="7" t="s">
        <v>11</v>
      </c>
      <c r="C5" s="8">
        <f>'[1]Tarif sujet'!E6</f>
        <v>16.899999999999999</v>
      </c>
      <c r="D5" s="7"/>
      <c r="E5" s="7"/>
      <c r="F5" s="7"/>
      <c r="G5" s="8">
        <f t="shared" ref="G5:G7" si="1">C5*(D5+E5+F5)</f>
        <v>0</v>
      </c>
      <c r="H5" s="1" t="s">
        <v>1</v>
      </c>
      <c r="I5" s="12" t="s">
        <v>12</v>
      </c>
      <c r="J5" s="13"/>
      <c r="K5" s="8">
        <f>'[1]Tarif sujet'!E27</f>
        <v>18.399999999999999</v>
      </c>
      <c r="L5" s="7"/>
      <c r="M5" s="7"/>
      <c r="N5" s="7"/>
      <c r="O5" s="8">
        <f t="shared" si="0"/>
        <v>0</v>
      </c>
      <c r="P5" s="1" t="s">
        <v>1</v>
      </c>
      <c r="Q5" s="1" t="s">
        <v>1</v>
      </c>
      <c r="R5" s="1" t="s">
        <v>1</v>
      </c>
    </row>
    <row r="6" spans="1:19" x14ac:dyDescent="0.25">
      <c r="A6" s="9" t="s">
        <v>1</v>
      </c>
      <c r="B6" s="7" t="s">
        <v>13</v>
      </c>
      <c r="C6" s="8">
        <f>'[1]Tarif sujet'!E7</f>
        <v>29.8</v>
      </c>
      <c r="D6" s="7"/>
      <c r="E6" s="7"/>
      <c r="F6" s="7"/>
      <c r="G6" s="8">
        <f t="shared" si="1"/>
        <v>0</v>
      </c>
      <c r="H6" s="1" t="s">
        <v>1</v>
      </c>
      <c r="I6" s="2" t="s">
        <v>1</v>
      </c>
      <c r="J6" s="1" t="s">
        <v>1</v>
      </c>
      <c r="K6" s="1" t="s">
        <v>1</v>
      </c>
      <c r="L6" s="1" t="s">
        <v>1</v>
      </c>
      <c r="M6" s="1" t="s">
        <v>1</v>
      </c>
      <c r="N6" s="1" t="s">
        <v>1</v>
      </c>
      <c r="O6" s="1" t="s">
        <v>1</v>
      </c>
      <c r="P6" s="1" t="s">
        <v>1</v>
      </c>
      <c r="Q6" s="1" t="s">
        <v>1</v>
      </c>
      <c r="R6" s="1" t="s">
        <v>1</v>
      </c>
      <c r="S6" s="1" t="s">
        <v>1</v>
      </c>
    </row>
    <row r="7" spans="1:19" x14ac:dyDescent="0.25">
      <c r="A7" s="14" t="s">
        <v>1</v>
      </c>
      <c r="B7" s="7" t="s">
        <v>9</v>
      </c>
      <c r="C7" s="8">
        <f>'[1]Tarif sujet'!E8</f>
        <v>39.799999999999997</v>
      </c>
      <c r="D7" s="7"/>
      <c r="E7" s="7"/>
      <c r="F7" s="7"/>
      <c r="G7" s="8">
        <f t="shared" si="1"/>
        <v>0</v>
      </c>
      <c r="H7" s="1" t="s">
        <v>1</v>
      </c>
      <c r="I7" s="15" t="s">
        <v>14</v>
      </c>
      <c r="J7" s="5" t="s">
        <v>1</v>
      </c>
      <c r="K7" s="6">
        <f>'[1]Tarif sujet'!E36</f>
        <v>19.600000000000001</v>
      </c>
      <c r="L7" s="5"/>
      <c r="M7" s="5"/>
      <c r="N7" s="5"/>
      <c r="O7" s="6">
        <f>K7*(L7+M7+N7)</f>
        <v>0</v>
      </c>
      <c r="P7" s="1" t="s">
        <v>1</v>
      </c>
      <c r="Q7" s="1" t="s">
        <v>1</v>
      </c>
      <c r="R7" s="1" t="s">
        <v>1</v>
      </c>
      <c r="S7" s="1" t="s">
        <v>1</v>
      </c>
    </row>
    <row r="8" spans="1:19" x14ac:dyDescent="0.25">
      <c r="A8" s="1" t="s">
        <v>1</v>
      </c>
      <c r="B8" s="1" t="s">
        <v>1</v>
      </c>
      <c r="C8" s="1" t="s">
        <v>1</v>
      </c>
      <c r="D8" s="1" t="s">
        <v>1</v>
      </c>
      <c r="E8" s="1" t="s">
        <v>1</v>
      </c>
      <c r="F8" s="16" t="s">
        <v>5</v>
      </c>
      <c r="G8" s="17">
        <f>SUM(G3:G7)</f>
        <v>0</v>
      </c>
      <c r="H8" s="1" t="s">
        <v>1</v>
      </c>
      <c r="I8" s="18" t="s">
        <v>15</v>
      </c>
      <c r="J8" s="7" t="s">
        <v>1</v>
      </c>
      <c r="K8" s="8">
        <f>'[1]Tarif sujet'!E37</f>
        <v>11.3</v>
      </c>
      <c r="L8" s="7"/>
      <c r="M8" s="7"/>
      <c r="N8" s="7"/>
      <c r="O8" s="6">
        <f t="shared" ref="O8:O10" si="2">K8*(L8+M8+N8)</f>
        <v>0</v>
      </c>
      <c r="P8" s="1" t="s">
        <v>1</v>
      </c>
      <c r="Q8" s="1" t="s">
        <v>1</v>
      </c>
      <c r="R8" s="1" t="s">
        <v>1</v>
      </c>
      <c r="S8" s="1" t="s">
        <v>1</v>
      </c>
    </row>
    <row r="9" spans="1:19" x14ac:dyDescent="0.25">
      <c r="A9" s="1" t="s">
        <v>1</v>
      </c>
      <c r="B9" s="1" t="s">
        <v>1</v>
      </c>
      <c r="C9" s="1" t="s">
        <v>1</v>
      </c>
      <c r="D9" s="1" t="s">
        <v>1</v>
      </c>
      <c r="E9" s="1" t="s">
        <v>1</v>
      </c>
      <c r="F9" s="2" t="s">
        <v>1</v>
      </c>
      <c r="G9" s="2" t="s">
        <v>1</v>
      </c>
      <c r="H9" s="1" t="s">
        <v>1</v>
      </c>
      <c r="I9" s="18" t="s">
        <v>16</v>
      </c>
      <c r="J9" s="7" t="s">
        <v>1</v>
      </c>
      <c r="K9" s="8">
        <f>'[1]Tarif sujet'!E35</f>
        <v>20.5</v>
      </c>
      <c r="L9" s="7"/>
      <c r="M9" s="7"/>
      <c r="N9" s="7"/>
      <c r="O9" s="6">
        <f t="shared" si="2"/>
        <v>0</v>
      </c>
      <c r="P9" s="1" t="s">
        <v>1</v>
      </c>
      <c r="Q9" s="1" t="s">
        <v>1</v>
      </c>
      <c r="R9" s="1" t="s">
        <v>1</v>
      </c>
      <c r="S9" s="1" t="s">
        <v>1</v>
      </c>
    </row>
    <row r="10" spans="1:19" x14ac:dyDescent="0.25">
      <c r="A10" s="1" t="s">
        <v>1</v>
      </c>
      <c r="B10" s="1" t="s">
        <v>1</v>
      </c>
      <c r="C10" s="1" t="s">
        <v>1</v>
      </c>
      <c r="D10" s="23" t="s">
        <v>2</v>
      </c>
      <c r="E10" s="24" t="s">
        <v>3</v>
      </c>
      <c r="F10" s="24" t="s">
        <v>4</v>
      </c>
      <c r="G10" s="24" t="s">
        <v>5</v>
      </c>
      <c r="H10" s="1" t="s">
        <v>1</v>
      </c>
      <c r="I10" s="19" t="s">
        <v>17</v>
      </c>
      <c r="J10" s="11" t="s">
        <v>1</v>
      </c>
      <c r="K10" s="20">
        <f>'[1]Tarif sujet'!E29</f>
        <v>17.100000000000001</v>
      </c>
      <c r="L10" s="11"/>
      <c r="M10" s="11"/>
      <c r="N10" s="11"/>
      <c r="O10" s="6">
        <f t="shared" si="2"/>
        <v>0</v>
      </c>
      <c r="P10" s="1" t="s">
        <v>1</v>
      </c>
      <c r="Q10" s="1" t="s">
        <v>1</v>
      </c>
      <c r="R10" s="1" t="s">
        <v>1</v>
      </c>
      <c r="S10" s="1" t="s">
        <v>1</v>
      </c>
    </row>
    <row r="11" spans="1:19" x14ac:dyDescent="0.25">
      <c r="A11" s="4" t="s">
        <v>18</v>
      </c>
      <c r="B11" s="5" t="s">
        <v>7</v>
      </c>
      <c r="C11" s="6">
        <f>'[1]Tarif sujet'!E11</f>
        <v>10.3</v>
      </c>
      <c r="D11" s="7"/>
      <c r="E11" s="7"/>
      <c r="F11" s="7"/>
      <c r="G11" s="8">
        <f>C11*(D11+E11+F11)</f>
        <v>0</v>
      </c>
      <c r="H11" s="1" t="s">
        <v>1</v>
      </c>
      <c r="I11" s="21" t="s">
        <v>1</v>
      </c>
      <c r="J11" s="22" t="s">
        <v>1</v>
      </c>
      <c r="K11" s="22" t="s">
        <v>1</v>
      </c>
      <c r="L11" s="22" t="s">
        <v>1</v>
      </c>
      <c r="M11" s="22" t="s">
        <v>1</v>
      </c>
      <c r="N11" s="22" t="s">
        <v>1</v>
      </c>
      <c r="O11" s="22" t="s">
        <v>1</v>
      </c>
      <c r="P11" s="1" t="s">
        <v>1</v>
      </c>
      <c r="Q11" s="1" t="s">
        <v>1</v>
      </c>
      <c r="R11" s="1" t="s">
        <v>1</v>
      </c>
      <c r="S11" s="1" t="s">
        <v>1</v>
      </c>
    </row>
    <row r="12" spans="1:19" x14ac:dyDescent="0.25">
      <c r="A12" s="10" t="s">
        <v>1</v>
      </c>
      <c r="B12" s="7" t="s">
        <v>10</v>
      </c>
      <c r="C12" s="8">
        <f>'[1]Tarif sujet'!E12</f>
        <v>20.8</v>
      </c>
      <c r="D12" s="7"/>
      <c r="E12" s="7"/>
      <c r="F12" s="7"/>
      <c r="G12" s="8">
        <f t="shared" ref="G12:G13" si="3">C12*(D12+E12+F12)</f>
        <v>0</v>
      </c>
      <c r="H12" s="1" t="s">
        <v>1</v>
      </c>
      <c r="I12" s="16" t="s">
        <v>19</v>
      </c>
      <c r="J12" s="7" t="s">
        <v>20</v>
      </c>
      <c r="K12" s="8">
        <f>'[1]Tarif sujet'!E31</f>
        <v>17.399999999999999</v>
      </c>
      <c r="L12" s="7"/>
      <c r="M12" s="7"/>
      <c r="N12" s="7"/>
      <c r="O12" s="8">
        <f>K12*(L12+M12+N12)</f>
        <v>0</v>
      </c>
      <c r="P12" s="1" t="s">
        <v>1</v>
      </c>
      <c r="Q12" s="1" t="s">
        <v>1</v>
      </c>
      <c r="R12" s="1" t="s">
        <v>1</v>
      </c>
      <c r="S12" s="1" t="s">
        <v>1</v>
      </c>
    </row>
    <row r="13" spans="1:19" x14ac:dyDescent="0.25">
      <c r="A13" s="10" t="s">
        <v>1</v>
      </c>
      <c r="B13" s="7" t="s">
        <v>13</v>
      </c>
      <c r="C13" s="8">
        <f>'[1]Tarif sujet'!E13</f>
        <v>30</v>
      </c>
      <c r="D13" s="7"/>
      <c r="E13" s="7"/>
      <c r="F13" s="7"/>
      <c r="G13" s="8">
        <f t="shared" si="3"/>
        <v>0</v>
      </c>
      <c r="H13" s="1" t="s">
        <v>1</v>
      </c>
      <c r="I13" s="16" t="s">
        <v>21</v>
      </c>
      <c r="J13" s="7" t="s">
        <v>1</v>
      </c>
      <c r="K13" s="8">
        <f>'[1]Tarif sujet'!E32</f>
        <v>14.5</v>
      </c>
      <c r="L13" s="7"/>
      <c r="M13" s="7"/>
      <c r="N13" s="7"/>
      <c r="O13" s="8">
        <f t="shared" ref="O13:O15" si="4">K13*(L13+M13+N13)</f>
        <v>0</v>
      </c>
      <c r="P13" s="1" t="s">
        <v>1</v>
      </c>
      <c r="Q13" s="1" t="s">
        <v>1</v>
      </c>
      <c r="R13" s="1" t="s">
        <v>1</v>
      </c>
      <c r="S13" s="1" t="s">
        <v>1</v>
      </c>
    </row>
    <row r="14" spans="1:19" x14ac:dyDescent="0.25">
      <c r="A14" s="16" t="s">
        <v>1</v>
      </c>
      <c r="B14" s="7" t="s">
        <v>9</v>
      </c>
      <c r="C14" s="7" t="s">
        <v>22</v>
      </c>
      <c r="D14" s="7"/>
      <c r="E14" s="7"/>
      <c r="F14" s="7"/>
      <c r="G14" s="8"/>
      <c r="H14" s="1" t="s">
        <v>1</v>
      </c>
      <c r="I14" s="16" t="s">
        <v>23</v>
      </c>
      <c r="J14" s="7" t="s">
        <v>24</v>
      </c>
      <c r="K14" s="8">
        <f>'[1]Tarif sujet'!E33</f>
        <v>42.3</v>
      </c>
      <c r="L14" s="7"/>
      <c r="M14" s="7"/>
      <c r="N14" s="7"/>
      <c r="O14" s="8">
        <f t="shared" si="4"/>
        <v>0</v>
      </c>
      <c r="P14" s="1" t="s">
        <v>1</v>
      </c>
      <c r="Q14" s="1" t="s">
        <v>1</v>
      </c>
      <c r="R14" s="1" t="s">
        <v>1</v>
      </c>
      <c r="S14" s="1" t="s">
        <v>1</v>
      </c>
    </row>
    <row r="15" spans="1:19" x14ac:dyDescent="0.25">
      <c r="A15" s="1" t="s">
        <v>1</v>
      </c>
      <c r="B15" s="1" t="s">
        <v>1</v>
      </c>
      <c r="C15" s="1" t="s">
        <v>1</v>
      </c>
      <c r="D15" s="1" t="s">
        <v>1</v>
      </c>
      <c r="E15" s="1" t="s">
        <v>1</v>
      </c>
      <c r="F15" s="16" t="s">
        <v>5</v>
      </c>
      <c r="G15" s="17">
        <f>SUM(G11:G14)</f>
        <v>0</v>
      </c>
      <c r="H15" s="1" t="s">
        <v>1</v>
      </c>
      <c r="I15" s="16" t="s">
        <v>23</v>
      </c>
      <c r="J15" s="7" t="s">
        <v>25</v>
      </c>
      <c r="K15" s="8">
        <f>'[1]Tarif sujet'!E34</f>
        <v>13.8</v>
      </c>
      <c r="L15" s="7"/>
      <c r="M15" s="7"/>
      <c r="N15" s="7"/>
      <c r="O15" s="8">
        <f t="shared" si="4"/>
        <v>0</v>
      </c>
      <c r="P15" s="1" t="s">
        <v>1</v>
      </c>
      <c r="Q15" s="1" t="s">
        <v>1</v>
      </c>
      <c r="R15" s="1" t="s">
        <v>1</v>
      </c>
      <c r="S15" s="1" t="s">
        <v>1</v>
      </c>
    </row>
    <row r="16" spans="1:19" x14ac:dyDescent="0.25">
      <c r="A16" s="1" t="s">
        <v>1</v>
      </c>
      <c r="B16" s="1" t="s">
        <v>1</v>
      </c>
      <c r="C16" s="1" t="s">
        <v>1</v>
      </c>
      <c r="D16" s="1" t="s">
        <v>1</v>
      </c>
      <c r="E16" s="1" t="s">
        <v>1</v>
      </c>
      <c r="F16" s="1" t="s">
        <v>1</v>
      </c>
      <c r="G16" s="1" t="s">
        <v>1</v>
      </c>
      <c r="H16" s="1" t="s">
        <v>1</v>
      </c>
      <c r="I16" s="2" t="s">
        <v>1</v>
      </c>
      <c r="J16" s="1" t="s">
        <v>1</v>
      </c>
      <c r="K16" s="1" t="s">
        <v>1</v>
      </c>
      <c r="L16" s="1" t="s">
        <v>1</v>
      </c>
      <c r="M16" s="1" t="s">
        <v>1</v>
      </c>
      <c r="N16" s="16" t="s">
        <v>5</v>
      </c>
      <c r="O16" s="17">
        <f>SUM(O3:O15)</f>
        <v>0</v>
      </c>
      <c r="P16" s="1" t="s">
        <v>1</v>
      </c>
      <c r="Q16" s="1" t="s">
        <v>1</v>
      </c>
      <c r="R16" s="1" t="s">
        <v>1</v>
      </c>
      <c r="S16" s="1" t="s">
        <v>1</v>
      </c>
    </row>
    <row r="17" spans="1:19" x14ac:dyDescent="0.25">
      <c r="A17" s="1" t="s">
        <v>1</v>
      </c>
      <c r="B17" s="1" t="s">
        <v>1</v>
      </c>
      <c r="C17" s="1" t="s">
        <v>1</v>
      </c>
      <c r="D17" s="23" t="s">
        <v>2</v>
      </c>
      <c r="E17" s="24" t="s">
        <v>3</v>
      </c>
      <c r="F17" s="24" t="s">
        <v>4</v>
      </c>
      <c r="G17" s="24" t="s">
        <v>5</v>
      </c>
      <c r="H17" s="1" t="s">
        <v>1</v>
      </c>
      <c r="I17" s="2" t="s">
        <v>1</v>
      </c>
      <c r="J17" s="1" t="s">
        <v>1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1</v>
      </c>
      <c r="P17" s="1" t="s">
        <v>1</v>
      </c>
      <c r="Q17" s="1" t="s">
        <v>1</v>
      </c>
      <c r="R17" s="1" t="s">
        <v>1</v>
      </c>
      <c r="S17" s="1" t="s">
        <v>1</v>
      </c>
    </row>
    <row r="18" spans="1:19" x14ac:dyDescent="0.25">
      <c r="A18" s="4" t="s">
        <v>26</v>
      </c>
      <c r="B18" s="5" t="s">
        <v>10</v>
      </c>
      <c r="C18" s="6">
        <f>'[1]Tarif sujet'!E17</f>
        <v>13.6</v>
      </c>
      <c r="D18" s="7"/>
      <c r="E18" s="7"/>
      <c r="F18" s="7"/>
      <c r="G18" s="8">
        <f>C18*(D18+E18+F18)</f>
        <v>0</v>
      </c>
      <c r="H18" s="1" t="s">
        <v>1</v>
      </c>
      <c r="I18" s="2" t="s">
        <v>1</v>
      </c>
      <c r="J18" s="1" t="s">
        <v>1</v>
      </c>
      <c r="K18" s="1" t="s">
        <v>1</v>
      </c>
      <c r="L18" s="23" t="s">
        <v>2</v>
      </c>
      <c r="M18" s="24" t="s">
        <v>3</v>
      </c>
      <c r="N18" s="24" t="s">
        <v>4</v>
      </c>
      <c r="O18" s="24" t="s">
        <v>5</v>
      </c>
      <c r="P18" s="1" t="s">
        <v>1</v>
      </c>
      <c r="Q18" s="1" t="s">
        <v>1</v>
      </c>
      <c r="R18" s="1" t="s">
        <v>1</v>
      </c>
      <c r="S18" s="1" t="s">
        <v>1</v>
      </c>
    </row>
    <row r="19" spans="1:19" x14ac:dyDescent="0.25">
      <c r="A19" s="9" t="s">
        <v>1</v>
      </c>
      <c r="B19" s="7" t="s">
        <v>11</v>
      </c>
      <c r="C19" s="8">
        <f>'[1]Tarif sujet'!E18</f>
        <v>20.9</v>
      </c>
      <c r="D19" s="7"/>
      <c r="E19" s="7"/>
      <c r="F19" s="7"/>
      <c r="G19" s="8">
        <f t="shared" ref="G19:G21" si="5">C19*(D19+E19+F19)</f>
        <v>0</v>
      </c>
      <c r="H19" s="1" t="s">
        <v>1</v>
      </c>
      <c r="I19" s="4" t="s">
        <v>27</v>
      </c>
      <c r="J19" s="5" t="s">
        <v>28</v>
      </c>
      <c r="K19" s="6">
        <v>12</v>
      </c>
      <c r="L19" s="14"/>
      <c r="M19" s="7"/>
      <c r="N19" s="7"/>
      <c r="O19" s="8">
        <f>K19*L19+M19+N19</f>
        <v>0</v>
      </c>
      <c r="P19" s="1" t="s">
        <v>1</v>
      </c>
      <c r="Q19" s="1" t="s">
        <v>1</v>
      </c>
      <c r="R19" s="1" t="s">
        <v>1</v>
      </c>
      <c r="S19" s="1" t="s">
        <v>1</v>
      </c>
    </row>
    <row r="20" spans="1:19" x14ac:dyDescent="0.25">
      <c r="A20" s="9" t="s">
        <v>1</v>
      </c>
      <c r="B20" s="7" t="s">
        <v>13</v>
      </c>
      <c r="C20" s="8">
        <f>'[1]Tarif sujet'!E19</f>
        <v>31.3</v>
      </c>
      <c r="D20" s="7"/>
      <c r="E20" s="7"/>
      <c r="F20" s="7"/>
      <c r="G20" s="8">
        <f t="shared" si="5"/>
        <v>0</v>
      </c>
      <c r="H20" s="1" t="s">
        <v>1</v>
      </c>
      <c r="I20" s="9" t="s">
        <v>1</v>
      </c>
      <c r="J20" s="7" t="s">
        <v>29</v>
      </c>
      <c r="K20" s="8">
        <v>12</v>
      </c>
      <c r="L20" s="7"/>
      <c r="M20" s="7"/>
      <c r="N20" s="7"/>
      <c r="O20" s="8">
        <f t="shared" ref="O20:O22" si="6">K20*L20+M20+N20</f>
        <v>0</v>
      </c>
      <c r="P20" s="1" t="s">
        <v>1</v>
      </c>
      <c r="Q20" s="1" t="s">
        <v>1</v>
      </c>
      <c r="R20" s="1" t="s">
        <v>1</v>
      </c>
      <c r="S20" s="1" t="s">
        <v>1</v>
      </c>
    </row>
    <row r="21" spans="1:19" x14ac:dyDescent="0.25">
      <c r="A21" s="14" t="s">
        <v>1</v>
      </c>
      <c r="B21" s="7" t="s">
        <v>9</v>
      </c>
      <c r="C21" s="8">
        <f>'[1]Tarif sujet'!E20</f>
        <v>61.5</v>
      </c>
      <c r="D21" s="7"/>
      <c r="E21" s="7"/>
      <c r="F21" s="7"/>
      <c r="G21" s="8">
        <f t="shared" si="5"/>
        <v>0</v>
      </c>
      <c r="H21" s="1" t="s">
        <v>1</v>
      </c>
      <c r="I21" s="9" t="s">
        <v>1</v>
      </c>
      <c r="J21" s="7" t="s">
        <v>30</v>
      </c>
      <c r="K21" s="8">
        <v>12</v>
      </c>
      <c r="L21" s="7"/>
      <c r="M21" s="7"/>
      <c r="N21" s="7"/>
      <c r="O21" s="8">
        <f t="shared" si="6"/>
        <v>0</v>
      </c>
      <c r="P21" s="1" t="s">
        <v>1</v>
      </c>
      <c r="Q21" s="1" t="s">
        <v>1</v>
      </c>
      <c r="R21" s="1" t="s">
        <v>1</v>
      </c>
      <c r="S21" s="1" t="s">
        <v>1</v>
      </c>
    </row>
    <row r="22" spans="1:19" x14ac:dyDescent="0.25">
      <c r="A22" s="1" t="s">
        <v>1</v>
      </c>
      <c r="B22" s="1" t="s">
        <v>1</v>
      </c>
      <c r="C22" s="1" t="s">
        <v>1</v>
      </c>
      <c r="D22" s="1" t="s">
        <v>1</v>
      </c>
      <c r="E22" s="1" t="s">
        <v>1</v>
      </c>
      <c r="F22" s="16" t="s">
        <v>5</v>
      </c>
      <c r="G22" s="17">
        <f>SUM(G18:G21)</f>
        <v>0</v>
      </c>
      <c r="H22" s="1" t="s">
        <v>1</v>
      </c>
      <c r="I22" s="14" t="s">
        <v>1</v>
      </c>
      <c r="J22" s="7" t="s">
        <v>31</v>
      </c>
      <c r="K22" s="8">
        <v>12</v>
      </c>
      <c r="L22" s="7"/>
      <c r="M22" s="7"/>
      <c r="N22" s="25"/>
      <c r="O22" s="8">
        <f t="shared" si="6"/>
        <v>0</v>
      </c>
      <c r="P22" s="1" t="s">
        <v>1</v>
      </c>
      <c r="Q22" s="1" t="s">
        <v>1</v>
      </c>
      <c r="R22" s="1" t="s">
        <v>1</v>
      </c>
      <c r="S22" s="1" t="s">
        <v>1</v>
      </c>
    </row>
    <row r="23" spans="1:19" x14ac:dyDescent="0.25">
      <c r="A23" s="1" t="s">
        <v>1</v>
      </c>
      <c r="B23" s="1" t="s">
        <v>1</v>
      </c>
      <c r="C23" s="1" t="s">
        <v>1</v>
      </c>
      <c r="D23" s="1" t="s">
        <v>1</v>
      </c>
      <c r="E23" s="1" t="s">
        <v>1</v>
      </c>
      <c r="F23" s="1" t="s">
        <v>1</v>
      </c>
      <c r="G23" s="1" t="s">
        <v>1</v>
      </c>
      <c r="H23" s="1" t="s">
        <v>1</v>
      </c>
      <c r="I23" s="39" t="s">
        <v>32</v>
      </c>
      <c r="J23" s="39"/>
      <c r="K23" s="39"/>
      <c r="L23" s="39"/>
      <c r="M23" s="40"/>
      <c r="N23" s="16" t="s">
        <v>5</v>
      </c>
      <c r="O23" s="17">
        <f>SUM(O19:O22)</f>
        <v>0</v>
      </c>
      <c r="P23" s="1" t="s">
        <v>1</v>
      </c>
      <c r="Q23" s="1" t="s">
        <v>1</v>
      </c>
      <c r="R23" s="1" t="s">
        <v>1</v>
      </c>
      <c r="S23" s="1" t="s">
        <v>1</v>
      </c>
    </row>
    <row r="24" spans="1:19" x14ac:dyDescent="0.25">
      <c r="A24" s="1" t="s">
        <v>1</v>
      </c>
      <c r="B24" s="1" t="s">
        <v>1</v>
      </c>
      <c r="C24" s="1" t="s">
        <v>1</v>
      </c>
      <c r="D24" s="1" t="s">
        <v>1</v>
      </c>
      <c r="E24" s="1" t="s">
        <v>1</v>
      </c>
      <c r="F24" s="31" t="s">
        <v>33</v>
      </c>
      <c r="G24" s="32" t="s">
        <v>5</v>
      </c>
      <c r="H24" s="1" t="s">
        <v>1</v>
      </c>
      <c r="I24" s="3"/>
      <c r="J24" s="3"/>
      <c r="K24" s="3"/>
      <c r="L24" s="26" t="s">
        <v>1</v>
      </c>
      <c r="M24" s="26" t="s">
        <v>1</v>
      </c>
      <c r="N24" s="1" t="s">
        <v>1</v>
      </c>
      <c r="O24" s="1" t="s">
        <v>1</v>
      </c>
      <c r="P24" s="1" t="s">
        <v>1</v>
      </c>
    </row>
    <row r="25" spans="1:19" x14ac:dyDescent="0.25">
      <c r="A25" s="41" t="s">
        <v>34</v>
      </c>
      <c r="B25" s="42"/>
      <c r="C25" s="43"/>
      <c r="D25" s="5" t="s">
        <v>10</v>
      </c>
      <c r="E25" s="6">
        <f>[1]Boites!F18</f>
        <v>19.600000000000001</v>
      </c>
      <c r="F25" s="5"/>
      <c r="G25" s="6">
        <f>E25*F25</f>
        <v>0</v>
      </c>
      <c r="H25" s="1" t="s">
        <v>1</v>
      </c>
      <c r="I25" s="2" t="s">
        <v>1</v>
      </c>
      <c r="J25" s="1" t="s">
        <v>1</v>
      </c>
      <c r="K25" s="1" t="s">
        <v>1</v>
      </c>
      <c r="L25" s="1" t="s">
        <v>1</v>
      </c>
      <c r="M25" s="1" t="s">
        <v>1</v>
      </c>
      <c r="N25" s="1" t="s">
        <v>1</v>
      </c>
      <c r="O25" s="1" t="s">
        <v>1</v>
      </c>
      <c r="P25" s="1" t="s">
        <v>1</v>
      </c>
      <c r="Q25" s="1" t="s">
        <v>1</v>
      </c>
      <c r="R25" s="1" t="s">
        <v>1</v>
      </c>
      <c r="S25" s="1" t="s">
        <v>1</v>
      </c>
    </row>
    <row r="26" spans="1:19" x14ac:dyDescent="0.25">
      <c r="A26" s="44"/>
      <c r="B26" s="45"/>
      <c r="C26" s="46"/>
      <c r="D26" s="7" t="s">
        <v>13</v>
      </c>
      <c r="E26" s="8">
        <f>[1]Boites!M18</f>
        <v>28.6</v>
      </c>
      <c r="F26" s="7"/>
      <c r="G26" s="6">
        <f>E26*F26</f>
        <v>0</v>
      </c>
      <c r="H26" s="1" t="s">
        <v>1</v>
      </c>
      <c r="I26" s="2" t="s">
        <v>1</v>
      </c>
      <c r="J26" s="1" t="s">
        <v>1</v>
      </c>
      <c r="K26" s="1" t="s">
        <v>1</v>
      </c>
      <c r="L26" s="23" t="s">
        <v>41</v>
      </c>
      <c r="M26" s="24" t="s">
        <v>5</v>
      </c>
      <c r="N26" s="1" t="s">
        <v>1</v>
      </c>
      <c r="O26" s="1" t="s">
        <v>1</v>
      </c>
      <c r="P26" s="1" t="s">
        <v>1</v>
      </c>
      <c r="Q26" s="1" t="s">
        <v>1</v>
      </c>
      <c r="R26" s="1" t="s">
        <v>1</v>
      </c>
      <c r="S26" s="1" t="s">
        <v>1</v>
      </c>
    </row>
    <row r="27" spans="1:19" x14ac:dyDescent="0.25">
      <c r="A27" s="1" t="s">
        <v>1</v>
      </c>
      <c r="B27" s="1" t="s">
        <v>1</v>
      </c>
      <c r="C27" s="1" t="s">
        <v>1</v>
      </c>
      <c r="D27" s="1" t="s">
        <v>1</v>
      </c>
      <c r="E27" s="1" t="s">
        <v>1</v>
      </c>
      <c r="F27" s="16" t="s">
        <v>5</v>
      </c>
      <c r="G27" s="17">
        <f>SUM(G25:G26)</f>
        <v>0</v>
      </c>
      <c r="H27" s="1" t="s">
        <v>1</v>
      </c>
      <c r="I27" s="36" t="s">
        <v>35</v>
      </c>
      <c r="J27" s="37"/>
      <c r="K27" s="6">
        <v>5.8</v>
      </c>
      <c r="L27" s="14"/>
      <c r="M27" s="8">
        <f>K27*L27</f>
        <v>0</v>
      </c>
      <c r="N27" s="1" t="s">
        <v>1</v>
      </c>
      <c r="O27" s="1" t="s">
        <v>1</v>
      </c>
      <c r="P27" s="1" t="s">
        <v>1</v>
      </c>
      <c r="Q27" s="2" t="s">
        <v>1</v>
      </c>
      <c r="R27" s="1" t="s">
        <v>1</v>
      </c>
      <c r="S27" s="1" t="s">
        <v>1</v>
      </c>
    </row>
    <row r="28" spans="1:19" x14ac:dyDescent="0.25">
      <c r="A28" s="1" t="s">
        <v>1</v>
      </c>
      <c r="B28" s="1" t="s">
        <v>1</v>
      </c>
      <c r="C28" s="1" t="s">
        <v>1</v>
      </c>
      <c r="D28" s="1" t="s">
        <v>1</v>
      </c>
      <c r="E28" s="1" t="s">
        <v>1</v>
      </c>
      <c r="F28" s="1" t="s">
        <v>1</v>
      </c>
      <c r="G28" s="1" t="s">
        <v>1</v>
      </c>
      <c r="H28" s="1" t="s">
        <v>1</v>
      </c>
      <c r="I28" s="18" t="s">
        <v>29</v>
      </c>
      <c r="J28" s="7" t="s">
        <v>1</v>
      </c>
      <c r="K28" s="8">
        <v>3.8</v>
      </c>
      <c r="L28" s="11"/>
      <c r="M28" s="8">
        <f>K28*L28</f>
        <v>0</v>
      </c>
      <c r="N28" s="1" t="s">
        <v>1</v>
      </c>
      <c r="O28" s="1" t="s">
        <v>1</v>
      </c>
      <c r="P28" s="1" t="s">
        <v>1</v>
      </c>
      <c r="Q28" s="1" t="s">
        <v>1</v>
      </c>
      <c r="R28" s="1" t="s">
        <v>1</v>
      </c>
      <c r="S28" s="1" t="s">
        <v>1</v>
      </c>
    </row>
    <row r="29" spans="1:19" x14ac:dyDescent="0.25">
      <c r="A29" s="36" t="s">
        <v>36</v>
      </c>
      <c r="B29" s="47"/>
      <c r="C29" s="47"/>
      <c r="D29" s="47"/>
      <c r="E29" s="47"/>
      <c r="F29" s="47"/>
      <c r="G29" s="37"/>
      <c r="H29" s="1" t="s">
        <v>1</v>
      </c>
      <c r="I29" s="3"/>
      <c r="J29" s="3"/>
      <c r="K29" s="3"/>
      <c r="L29" s="27" t="s">
        <v>5</v>
      </c>
      <c r="M29" s="17">
        <f>SUM(M27:M28)</f>
        <v>0</v>
      </c>
      <c r="N29" s="1" t="s">
        <v>1</v>
      </c>
      <c r="O29" s="1" t="s">
        <v>1</v>
      </c>
      <c r="P29" s="1" t="s">
        <v>1</v>
      </c>
      <c r="Q29" s="1" t="s">
        <v>1</v>
      </c>
      <c r="R29" s="1" t="s">
        <v>1</v>
      </c>
      <c r="S29" s="1" t="s">
        <v>1</v>
      </c>
    </row>
    <row r="30" spans="1:19" x14ac:dyDescent="0.25">
      <c r="A30" s="48" t="s">
        <v>37</v>
      </c>
      <c r="B30" s="49"/>
      <c r="C30" s="49"/>
      <c r="D30" s="49"/>
      <c r="E30" s="49"/>
      <c r="F30" s="49"/>
      <c r="G30" s="50"/>
      <c r="H30" s="1" t="s">
        <v>1</v>
      </c>
      <c r="I30" s="28" t="s">
        <v>1</v>
      </c>
      <c r="J30" s="26" t="s">
        <v>1</v>
      </c>
      <c r="K30" s="26" t="s">
        <v>1</v>
      </c>
      <c r="L30" s="1" t="s">
        <v>1</v>
      </c>
      <c r="M30" s="1" t="s">
        <v>1</v>
      </c>
      <c r="N30" s="1" t="s">
        <v>1</v>
      </c>
      <c r="O30" s="1" t="s">
        <v>1</v>
      </c>
      <c r="P30" s="1" t="s">
        <v>1</v>
      </c>
      <c r="Q30" s="1" t="s">
        <v>1</v>
      </c>
      <c r="R30" s="1" t="s">
        <v>1</v>
      </c>
      <c r="S30" s="1" t="s">
        <v>1</v>
      </c>
    </row>
    <row r="31" spans="1:19" x14ac:dyDescent="0.25">
      <c r="A31" s="33" t="s">
        <v>38</v>
      </c>
      <c r="B31" s="34"/>
      <c r="C31" s="34"/>
      <c r="D31" s="34"/>
      <c r="E31" s="34"/>
      <c r="F31" s="34"/>
      <c r="G31" s="35"/>
      <c r="H31" s="1" t="s">
        <v>1</v>
      </c>
      <c r="I31" s="26" t="s">
        <v>1</v>
      </c>
      <c r="J31" s="29"/>
      <c r="K31" s="21"/>
      <c r="L31" s="30" t="s">
        <v>39</v>
      </c>
      <c r="M31" s="6">
        <f>G27+G22+G15+G8+O16+O23+M29</f>
        <v>0</v>
      </c>
      <c r="N31" s="1" t="s">
        <v>1</v>
      </c>
      <c r="O31" s="1" t="s">
        <v>1</v>
      </c>
    </row>
    <row r="32" spans="1:19" x14ac:dyDescent="0.25">
      <c r="A32" s="33" t="s">
        <v>40</v>
      </c>
      <c r="B32" s="34"/>
      <c r="C32" s="34"/>
      <c r="D32" s="34"/>
      <c r="E32" s="34"/>
      <c r="F32" s="34"/>
      <c r="G32" s="35"/>
      <c r="H32" s="1" t="s">
        <v>1</v>
      </c>
      <c r="I32" s="2" t="s">
        <v>1</v>
      </c>
      <c r="J32" s="1" t="s">
        <v>1</v>
      </c>
      <c r="K32" s="1" t="s">
        <v>1</v>
      </c>
      <c r="L32" s="1" t="s">
        <v>1</v>
      </c>
      <c r="M32" s="1" t="s">
        <v>1</v>
      </c>
      <c r="N32" s="1" t="s">
        <v>1</v>
      </c>
      <c r="O32" s="1" t="s">
        <v>1</v>
      </c>
      <c r="P32" s="1" t="s">
        <v>1</v>
      </c>
      <c r="Q32" s="1" t="s">
        <v>1</v>
      </c>
      <c r="R32" s="1" t="s">
        <v>1</v>
      </c>
      <c r="S32" s="1" t="s">
        <v>1</v>
      </c>
    </row>
    <row r="33" spans="24:28" s="3" customFormat="1" x14ac:dyDescent="0.25">
      <c r="X33" s="51"/>
      <c r="Y33" s="51"/>
      <c r="Z33" s="51"/>
      <c r="AA33" s="51"/>
      <c r="AB33" s="51"/>
    </row>
    <row r="34" spans="24:28" s="3" customFormat="1" x14ac:dyDescent="0.25">
      <c r="X34" s="51"/>
      <c r="Y34" s="51"/>
      <c r="Z34" s="51"/>
      <c r="AA34" s="51"/>
      <c r="AB34" s="51"/>
    </row>
    <row r="35" spans="24:28" s="3" customFormat="1" x14ac:dyDescent="0.25">
      <c r="X35" s="51"/>
      <c r="Y35" s="51"/>
      <c r="Z35" s="51"/>
      <c r="AA35" s="51"/>
      <c r="AB35" s="51"/>
    </row>
    <row r="36" spans="24:28" s="3" customFormat="1" x14ac:dyDescent="0.25">
      <c r="X36" s="51"/>
      <c r="Y36" s="51"/>
      <c r="Z36" s="51"/>
      <c r="AA36" s="51"/>
      <c r="AB36" s="51"/>
    </row>
    <row r="37" spans="24:28" s="3" customFormat="1" x14ac:dyDescent="0.25">
      <c r="X37" s="51"/>
      <c r="Y37" s="51"/>
      <c r="Z37" s="51"/>
      <c r="AA37" s="51"/>
      <c r="AB37" s="51"/>
    </row>
    <row r="38" spans="24:28" s="3" customFormat="1" x14ac:dyDescent="0.25">
      <c r="X38" s="51"/>
      <c r="Y38" s="51"/>
      <c r="Z38" s="51"/>
      <c r="AA38" s="51"/>
      <c r="AB38" s="51"/>
    </row>
    <row r="39" spans="24:28" s="3" customFormat="1" x14ac:dyDescent="0.25">
      <c r="X39" s="51"/>
      <c r="Y39" s="51"/>
      <c r="Z39" s="51"/>
      <c r="AA39" s="51"/>
      <c r="AB39" s="51"/>
    </row>
    <row r="40" spans="24:28" s="3" customFormat="1" x14ac:dyDescent="0.25">
      <c r="X40" s="51"/>
      <c r="Y40" s="51"/>
      <c r="Z40" s="51"/>
      <c r="AA40" s="51"/>
      <c r="AB40" s="51"/>
    </row>
    <row r="41" spans="24:28" s="3" customFormat="1" x14ac:dyDescent="0.25">
      <c r="X41" s="51"/>
      <c r="Y41" s="51"/>
      <c r="Z41" s="51"/>
      <c r="AA41" s="51"/>
      <c r="AB41" s="51"/>
    </row>
    <row r="42" spans="24:28" s="3" customFormat="1" x14ac:dyDescent="0.25">
      <c r="X42" s="51"/>
      <c r="Y42" s="51"/>
      <c r="Z42" s="51"/>
      <c r="AA42" s="51"/>
      <c r="AB42" s="51"/>
    </row>
    <row r="43" spans="24:28" s="3" customFormat="1" x14ac:dyDescent="0.25">
      <c r="X43" s="51"/>
      <c r="Y43" s="51"/>
      <c r="Z43" s="51"/>
      <c r="AA43" s="51"/>
      <c r="AB43" s="51"/>
    </row>
    <row r="44" spans="24:28" s="3" customFormat="1" x14ac:dyDescent="0.25">
      <c r="X44" s="51"/>
      <c r="Y44" s="51"/>
      <c r="Z44" s="51"/>
      <c r="AA44" s="51"/>
      <c r="AB44" s="51"/>
    </row>
    <row r="45" spans="24:28" s="3" customFormat="1" x14ac:dyDescent="0.25">
      <c r="X45" s="51"/>
      <c r="Y45" s="51"/>
      <c r="Z45" s="51"/>
      <c r="AA45" s="51"/>
      <c r="AB45" s="51"/>
    </row>
    <row r="46" spans="24:28" s="3" customFormat="1" x14ac:dyDescent="0.25">
      <c r="X46" s="51"/>
      <c r="Y46" s="51"/>
      <c r="Z46" s="51"/>
      <c r="AA46" s="51"/>
      <c r="AB46" s="51"/>
    </row>
    <row r="47" spans="24:28" s="3" customFormat="1" x14ac:dyDescent="0.25">
      <c r="X47" s="51"/>
      <c r="Y47" s="51"/>
      <c r="Z47" s="51"/>
      <c r="AA47" s="51"/>
      <c r="AB47" s="51"/>
    </row>
    <row r="48" spans="24:28" s="3" customFormat="1" x14ac:dyDescent="0.25">
      <c r="X48" s="51"/>
      <c r="Y48" s="51"/>
      <c r="Z48" s="51"/>
      <c r="AA48" s="51"/>
      <c r="AB48" s="51"/>
    </row>
    <row r="49" spans="24:28" s="3" customFormat="1" x14ac:dyDescent="0.25">
      <c r="X49" s="51"/>
      <c r="Y49" s="51"/>
      <c r="Z49" s="51"/>
      <c r="AA49" s="51"/>
      <c r="AB49" s="51"/>
    </row>
    <row r="50" spans="24:28" s="3" customFormat="1" x14ac:dyDescent="0.25">
      <c r="X50" s="51"/>
      <c r="Y50" s="51"/>
      <c r="Z50" s="51"/>
      <c r="AA50" s="51"/>
      <c r="AB50" s="51"/>
    </row>
    <row r="51" spans="24:28" s="3" customFormat="1" x14ac:dyDescent="0.25">
      <c r="X51" s="51"/>
      <c r="Y51" s="51"/>
      <c r="Z51" s="51"/>
      <c r="AA51" s="51"/>
      <c r="AB51" s="51"/>
    </row>
    <row r="52" spans="24:28" s="3" customFormat="1" x14ac:dyDescent="0.25">
      <c r="X52" s="51"/>
      <c r="Y52" s="51"/>
      <c r="Z52" s="51"/>
      <c r="AA52" s="51"/>
      <c r="AB52" s="51"/>
    </row>
    <row r="53" spans="24:28" s="3" customFormat="1" x14ac:dyDescent="0.25">
      <c r="X53" s="51"/>
      <c r="Y53" s="51"/>
      <c r="Z53" s="51"/>
      <c r="AA53" s="51"/>
      <c r="AB53" s="51"/>
    </row>
    <row r="54" spans="24:28" s="3" customFormat="1" x14ac:dyDescent="0.25">
      <c r="X54" s="51"/>
      <c r="Y54" s="51"/>
      <c r="Z54" s="51"/>
      <c r="AA54" s="51"/>
      <c r="AB54" s="51"/>
    </row>
    <row r="55" spans="24:28" s="3" customFormat="1" x14ac:dyDescent="0.25">
      <c r="X55" s="51"/>
      <c r="Y55" s="51"/>
      <c r="Z55" s="51"/>
      <c r="AA55" s="51"/>
      <c r="AB55" s="51"/>
    </row>
    <row r="56" spans="24:28" s="3" customFormat="1" x14ac:dyDescent="0.25">
      <c r="X56" s="51"/>
      <c r="Y56" s="51"/>
      <c r="Z56" s="51"/>
      <c r="AA56" s="51"/>
      <c r="AB56" s="51"/>
    </row>
    <row r="57" spans="24:28" s="3" customFormat="1" x14ac:dyDescent="0.25">
      <c r="X57" s="51"/>
      <c r="Y57" s="51"/>
      <c r="Z57" s="51"/>
      <c r="AA57" s="51"/>
      <c r="AB57" s="51"/>
    </row>
    <row r="58" spans="24:28" s="3" customFormat="1" x14ac:dyDescent="0.25">
      <c r="X58" s="51"/>
      <c r="Y58" s="51"/>
      <c r="Z58" s="51"/>
      <c r="AA58" s="51"/>
      <c r="AB58" s="51"/>
    </row>
    <row r="59" spans="24:28" s="3" customFormat="1" x14ac:dyDescent="0.25">
      <c r="X59" s="51"/>
      <c r="Y59" s="51"/>
      <c r="Z59" s="51"/>
      <c r="AA59" s="51"/>
      <c r="AB59" s="51"/>
    </row>
    <row r="60" spans="24:28" s="3" customFormat="1" x14ac:dyDescent="0.25">
      <c r="X60" s="51"/>
      <c r="Y60" s="51"/>
      <c r="Z60" s="51"/>
      <c r="AA60" s="51"/>
      <c r="AB60" s="51"/>
    </row>
    <row r="61" spans="24:28" s="3" customFormat="1" x14ac:dyDescent="0.25">
      <c r="X61" s="51"/>
      <c r="Y61" s="51"/>
      <c r="Z61" s="51"/>
      <c r="AA61" s="51"/>
      <c r="AB61" s="51"/>
    </row>
  </sheetData>
  <mergeCells count="8">
    <mergeCell ref="A32:G32"/>
    <mergeCell ref="I27:J27"/>
    <mergeCell ref="A1:D1"/>
    <mergeCell ref="I23:M23"/>
    <mergeCell ref="A25:C26"/>
    <mergeCell ref="A29:G29"/>
    <mergeCell ref="A30:G30"/>
    <mergeCell ref="A31:G3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Contact</dc:creator>
  <cp:lastModifiedBy>Gourmandises et Beaux Objets</cp:lastModifiedBy>
  <cp:lastPrinted>2023-03-23T11:01:39Z</cp:lastPrinted>
  <dcterms:created xsi:type="dcterms:W3CDTF">2023-03-23T11:01:10Z</dcterms:created>
  <dcterms:modified xsi:type="dcterms:W3CDTF">2023-03-23T11:09:25Z</dcterms:modified>
</cp:coreProperties>
</file>